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09461332-A6B6-480C-AC80-89A60C14F0D9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2019год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3" i="1" l="1"/>
  <c r="I52" i="1"/>
  <c r="I50" i="1"/>
  <c r="I45" i="1"/>
  <c r="I41" i="1"/>
  <c r="I38" i="1"/>
  <c r="I26" i="1"/>
  <c r="I24" i="1"/>
  <c r="I21" i="1"/>
  <c r="I17" i="1"/>
  <c r="I13" i="1"/>
  <c r="I9" i="1"/>
  <c r="H17" i="1" l="1"/>
  <c r="H38" i="1" l="1"/>
  <c r="F38" i="1"/>
  <c r="H50" i="1" l="1"/>
  <c r="F50" i="1"/>
  <c r="F17" i="1" l="1"/>
  <c r="H13" i="1" l="1"/>
  <c r="H52" i="1" l="1"/>
  <c r="F52" i="1"/>
  <c r="H45" i="1" l="1"/>
  <c r="H41" i="1"/>
  <c r="H26" i="1"/>
  <c r="H24" i="1"/>
  <c r="H21" i="1"/>
  <c r="H9" i="1"/>
  <c r="H53" i="1" l="1"/>
  <c r="F45" i="1"/>
  <c r="F41" i="1"/>
  <c r="F26" i="1"/>
  <c r="F24" i="1"/>
  <c r="F21" i="1"/>
  <c r="F13" i="1"/>
  <c r="F9" i="1"/>
  <c r="F53" i="1" l="1"/>
</calcChain>
</file>

<file path=xl/sharedStrings.xml><?xml version="1.0" encoding="utf-8"?>
<sst xmlns="http://schemas.openxmlformats.org/spreadsheetml/2006/main" count="116" uniqueCount="72">
  <si>
    <t>№</t>
  </si>
  <si>
    <t>Целевая статья</t>
  </si>
  <si>
    <t>Источник финансирования</t>
  </si>
  <si>
    <t>Наименование показателя</t>
  </si>
  <si>
    <t>1.</t>
  </si>
  <si>
    <t>0401</t>
  </si>
  <si>
    <t>0502</t>
  </si>
  <si>
    <t>2.</t>
  </si>
  <si>
    <t>0501</t>
  </si>
  <si>
    <t>1003</t>
  </si>
  <si>
    <t>0409</t>
  </si>
  <si>
    <t>0503</t>
  </si>
  <si>
    <t>3.</t>
  </si>
  <si>
    <t>4.</t>
  </si>
  <si>
    <t>5.</t>
  </si>
  <si>
    <t>0309</t>
  </si>
  <si>
    <t>6.</t>
  </si>
  <si>
    <t>0314</t>
  </si>
  <si>
    <t>0412</t>
  </si>
  <si>
    <t>7.</t>
  </si>
  <si>
    <t>0102</t>
  </si>
  <si>
    <t>0104</t>
  </si>
  <si>
    <t>1001</t>
  </si>
  <si>
    <t>0113</t>
  </si>
  <si>
    <t>Всего по программам:</t>
  </si>
  <si>
    <t>8.</t>
  </si>
  <si>
    <t>0801</t>
  </si>
  <si>
    <t>1102</t>
  </si>
  <si>
    <t>0603</t>
  </si>
  <si>
    <t>71.0.00.00000</t>
  </si>
  <si>
    <t>72.0.00.00000</t>
  </si>
  <si>
    <t>73.0.00.00000</t>
  </si>
  <si>
    <t>74.0.00.00000</t>
  </si>
  <si>
    <t>75.0.00.00000</t>
  </si>
  <si>
    <t>76.0.00.00000</t>
  </si>
  <si>
    <t>77.0.00.00000</t>
  </si>
  <si>
    <t>78.0.00.00000</t>
  </si>
  <si>
    <t xml:space="preserve">фед.бюджет </t>
  </si>
  <si>
    <t>9.</t>
  </si>
  <si>
    <t>79.0.00.00000</t>
  </si>
  <si>
    <t>федер.бюджет</t>
  </si>
  <si>
    <t>Рз Пр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</si>
  <si>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Формирование современной городской среды на территории Слюдянского муниципального образования на 2018- 2022 годы"</t>
    </r>
  </si>
  <si>
    <t>Итого:</t>
  </si>
  <si>
    <t>Председатель комитета по экономике и финансам администрации Слюдянского городского поселения</t>
  </si>
  <si>
    <t>Н.Н.Кайсарова</t>
  </si>
  <si>
    <t>областн.бюдж</t>
  </si>
  <si>
    <t>местн.бюджет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</si>
  <si>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Благоустройство Слюдянского муниципального образования" на 2019-2024 годы</t>
    </r>
  </si>
  <si>
    <t>Муниципальная программа                                 " Развитие транспортного комплекса и улично- дорожной сети Слюдянского муниципального образования" на 2019-2024 годы</t>
  </si>
  <si>
    <r>
      <t>Муниципальная программа              "</t>
    </r>
    <r>
      <rPr>
        <b/>
        <i/>
        <sz val="10"/>
        <color rgb="FF000000"/>
        <rFont val="Times New Roman"/>
        <family val="1"/>
        <charset val="204"/>
      </rPr>
      <t>Поддержка приоритетных отраслей экономики Слюдянского муниципального образования"  на 2019-2024 годы</t>
    </r>
  </si>
  <si>
    <t>81.0.00.00000</t>
  </si>
  <si>
    <t>10.</t>
  </si>
  <si>
    <r>
      <t xml:space="preserve">Муниципальная программа                            </t>
    </r>
    <r>
      <rPr>
        <b/>
        <i/>
        <sz val="10"/>
        <color indexed="8"/>
        <rFont val="Times New Roman"/>
        <family val="1"/>
        <charset val="204"/>
      </rPr>
      <t>" Комплексное и устойчивое развитие градостроительной деятельности и земельных отношений на территрии Слюдянского муниципального образования" на 2019- 2024 годы</t>
    </r>
  </si>
  <si>
    <t>11.</t>
  </si>
  <si>
    <t>82.0.00.00000</t>
  </si>
  <si>
    <r>
      <t xml:space="preserve">Муниципальная программа                           </t>
    </r>
    <r>
      <rPr>
        <b/>
        <i/>
        <sz val="11"/>
        <color theme="1"/>
        <rFont val="Times New Roman"/>
        <family val="1"/>
        <charset val="204"/>
      </rPr>
      <t xml:space="preserve"> " Повышение качества управления муниципальным имуществом Слюдянского муниципального образования" на 2019-2024 годы </t>
    </r>
  </si>
  <si>
    <t>по реализации муниципальных программ Слюдянского муниципального образования</t>
  </si>
  <si>
    <t>исп.</t>
  </si>
  <si>
    <t>Н.М.Горбунова</t>
  </si>
  <si>
    <r>
      <rPr>
        <b/>
        <sz val="10"/>
        <color theme="1"/>
        <rFont val="Times New Roman"/>
        <family val="1"/>
        <charset val="204"/>
      </rPr>
      <t xml:space="preserve">  УТВЕРЖДЕНО </t>
    </r>
    <r>
      <rPr>
        <b/>
        <sz val="11"/>
        <color theme="1"/>
        <rFont val="Times New Roman"/>
        <family val="1"/>
        <charset val="204"/>
      </rPr>
      <t xml:space="preserve">       сумма  (руб)</t>
    </r>
  </si>
  <si>
    <r>
      <rPr>
        <b/>
        <sz val="10"/>
        <color theme="1"/>
        <rFont val="Times New Roman"/>
        <family val="1"/>
        <charset val="204"/>
      </rPr>
      <t xml:space="preserve">  ИСПОЛНЕНО   </t>
    </r>
    <r>
      <rPr>
        <b/>
        <sz val="11"/>
        <color theme="1"/>
        <rFont val="Times New Roman"/>
        <family val="1"/>
        <charset val="204"/>
      </rPr>
      <t xml:space="preserve">               сумма  (руб)</t>
    </r>
  </si>
  <si>
    <t>за полный 2019 год</t>
  </si>
  <si>
    <t>1301</t>
  </si>
  <si>
    <r>
      <t>Муниципальная программа                             "</t>
    </r>
    <r>
      <rPr>
        <b/>
        <i/>
        <sz val="10"/>
        <color rgb="FF000000"/>
        <rFont val="Times New Roman"/>
        <family val="1"/>
        <charset val="204"/>
      </rPr>
      <t xml:space="preserve"> Безопасный город " на 2019</t>
    </r>
    <r>
      <rPr>
        <b/>
        <i/>
        <sz val="10"/>
        <color indexed="8"/>
        <rFont val="Times New Roman"/>
        <family val="1"/>
        <charset val="204"/>
      </rPr>
      <t>-2024 годы</t>
    </r>
  </si>
  <si>
    <r>
      <rPr>
        <b/>
        <sz val="10"/>
        <color theme="1"/>
        <rFont val="Times New Roman"/>
        <family val="1"/>
        <charset val="204"/>
      </rPr>
      <t xml:space="preserve">Муниципальная программа  </t>
    </r>
    <r>
      <rPr>
        <b/>
        <i/>
        <sz val="10"/>
        <color theme="1"/>
        <rFont val="Times New Roman"/>
        <family val="1"/>
        <charset val="204"/>
      </rPr>
      <t xml:space="preserve">                                 " Развитие жилищно-коммунального хозяйства  Слюдянского муниципального образования " на 2019-2024 годы</t>
    </r>
  </si>
  <si>
    <t>Муниципальная программа                                    " Доступное жилье на территории  Слюдянского муниципального образования"  на 2019-2024 годы</t>
  </si>
  <si>
    <r>
      <t xml:space="preserve">Муниципальная программа                           " </t>
    </r>
    <r>
      <rPr>
        <b/>
        <i/>
        <sz val="10"/>
        <color theme="1"/>
        <rFont val="Times New Roman"/>
        <family val="1"/>
        <charset val="204"/>
      </rPr>
      <t>Совершенствование механизмов управления Слюдянским муниципальным образованием" на 2019-2024 годы</t>
    </r>
  </si>
  <si>
    <r>
      <t>Муниципальная программа                          " Создание условий для организации досуга и обеспечения жителей</t>
    </r>
    <r>
      <rPr>
        <b/>
        <i/>
        <sz val="10"/>
        <color theme="1"/>
        <rFont val="Times New Roman"/>
        <family val="1"/>
        <charset val="204"/>
      </rPr>
      <t xml:space="preserve"> Слюдянского муниципального образования услугами культуры и спорта" на 2019-2024 годы</t>
    </r>
  </si>
  <si>
    <t xml:space="preserve"> Нач. отдела доходов и планирования бюджета           </t>
  </si>
  <si>
    <t>Процент исполнения</t>
  </si>
  <si>
    <t>ИНФОРМАЦИЯ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</si>
</sst>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_ ;\-#,##0.00\ "/>
    <numFmt numFmtId="166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7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2" fillId="0" borderId="0" xfId="1" applyFont="1" applyAlignment="1">
      <alignment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164" fontId="2" fillId="0" borderId="7" xfId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0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164" fontId="2" fillId="0" borderId="8" xfId="1" applyFont="1" applyBorder="1" applyAlignment="1">
      <alignment wrapText="1"/>
    </xf>
    <xf numFmtId="164" fontId="2" fillId="0" borderId="13" xfId="1" applyFont="1" applyBorder="1" applyAlignment="1">
      <alignment wrapText="1"/>
    </xf>
    <xf numFmtId="164" fontId="2" fillId="0" borderId="11" xfId="1" applyFont="1" applyBorder="1" applyAlignment="1">
      <alignment wrapText="1"/>
    </xf>
    <xf numFmtId="164" fontId="2" fillId="0" borderId="9" xfId="1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164" fontId="2" fillId="0" borderId="12" xfId="1" applyFont="1" applyBorder="1" applyAlignment="1">
      <alignment wrapText="1"/>
    </xf>
    <xf numFmtId="0" fontId="0" fillId="0" borderId="0" xfId="0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Border="1" applyAlignment="1">
      <alignment wrapText="1"/>
    </xf>
    <xf numFmtId="164" fontId="0" fillId="0" borderId="0" xfId="1" applyFont="1" applyAlignment="1">
      <alignment wrapText="1"/>
    </xf>
    <xf numFmtId="0" fontId="2" fillId="0" borderId="12" xfId="0" applyFont="1" applyBorder="1" applyAlignment="1">
      <alignment vertical="center" wrapText="1"/>
    </xf>
    <xf numFmtId="165" fontId="2" fillId="0" borderId="16" xfId="1" applyNumberFormat="1" applyFont="1" applyBorder="1" applyAlignment="1">
      <alignment wrapText="1"/>
    </xf>
    <xf numFmtId="165" fontId="2" fillId="0" borderId="5" xfId="1" applyNumberFormat="1" applyFont="1" applyBorder="1" applyAlignment="1">
      <alignment wrapText="1"/>
    </xf>
    <xf numFmtId="165" fontId="2" fillId="0" borderId="11" xfId="1" applyNumberFormat="1" applyFont="1" applyBorder="1" applyAlignment="1">
      <alignment wrapText="1"/>
    </xf>
    <xf numFmtId="164" fontId="2" fillId="0" borderId="11" xfId="1" applyFont="1" applyBorder="1" applyAlignment="1">
      <alignment horizontal="right" wrapText="1"/>
    </xf>
    <xf numFmtId="164" fontId="2" fillId="0" borderId="7" xfId="1" applyFont="1" applyBorder="1" applyAlignment="1">
      <alignment horizontal="right" wrapText="1"/>
    </xf>
    <xf numFmtId="0" fontId="10" fillId="2" borderId="1" xfId="2" applyNumberFormat="1" applyFont="1" applyFill="1" applyBorder="1" applyAlignment="1">
      <alignment horizontal="left" vertical="center" wrapText="1" readingOrder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1" applyFont="1" applyBorder="1" applyAlignment="1">
      <alignment wrapText="1"/>
    </xf>
    <xf numFmtId="0" fontId="0" fillId="0" borderId="1" xfId="0" applyBorder="1" applyAlignment="1">
      <alignment wrapText="1"/>
    </xf>
    <xf numFmtId="49" fontId="2" fillId="0" borderId="11" xfId="0" applyNumberFormat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right" wrapText="1"/>
    </xf>
    <xf numFmtId="165" fontId="2" fillId="0" borderId="18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Alignment="1"/>
    <xf numFmtId="165" fontId="2" fillId="0" borderId="11" xfId="1" applyNumberFormat="1" applyFont="1" applyBorder="1" applyAlignment="1">
      <alignment horizontal="right" wrapText="1"/>
    </xf>
    <xf numFmtId="0" fontId="16" fillId="0" borderId="0" xfId="0" applyFont="1" applyAlignment="1">
      <alignment horizontal="left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18" xfId="0" applyFont="1" applyBorder="1" applyAlignment="1">
      <alignment wrapText="1"/>
    </xf>
    <xf numFmtId="164" fontId="2" fillId="0" borderId="10" xfId="1" applyFont="1" applyBorder="1" applyAlignment="1">
      <alignment wrapText="1"/>
    </xf>
    <xf numFmtId="2" fontId="0" fillId="0" borderId="0" xfId="0" applyNumberFormat="1" applyAlignment="1">
      <alignment wrapText="1"/>
    </xf>
    <xf numFmtId="164" fontId="17" fillId="0" borderId="0" xfId="1" applyFont="1" applyAlignment="1">
      <alignment wrapText="1"/>
    </xf>
    <xf numFmtId="164" fontId="19" fillId="0" borderId="0" xfId="1" applyFont="1" applyAlignment="1">
      <alignment wrapText="1"/>
    </xf>
    <xf numFmtId="0" fontId="20" fillId="0" borderId="0" xfId="0" applyFont="1" applyAlignment="1"/>
    <xf numFmtId="0" fontId="6" fillId="0" borderId="0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wrapText="1"/>
    </xf>
    <xf numFmtId="164" fontId="2" fillId="0" borderId="8" xfId="1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165" fontId="2" fillId="0" borderId="8" xfId="1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165" fontId="2" fillId="0" borderId="3" xfId="1" applyNumberFormat="1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23" xfId="0" applyBorder="1" applyAlignment="1">
      <alignment wrapText="1"/>
    </xf>
    <xf numFmtId="164" fontId="7" fillId="3" borderId="3" xfId="1" applyFont="1" applyFill="1" applyBorder="1" applyAlignment="1">
      <alignment horizontal="right" wrapText="1"/>
    </xf>
    <xf numFmtId="0" fontId="0" fillId="3" borderId="1" xfId="0" applyFill="1" applyBorder="1" applyAlignment="1">
      <alignment wrapText="1"/>
    </xf>
    <xf numFmtId="164" fontId="4" fillId="3" borderId="3" xfId="1" applyFont="1" applyFill="1" applyBorder="1" applyAlignment="1">
      <alignment horizontal="right" wrapText="1"/>
    </xf>
    <xf numFmtId="165" fontId="4" fillId="3" borderId="3" xfId="1" applyNumberFormat="1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164" fontId="4" fillId="3" borderId="8" xfId="1" applyFont="1" applyFill="1" applyBorder="1" applyAlignment="1">
      <alignment horizontal="right" wrapText="1"/>
    </xf>
    <xf numFmtId="0" fontId="0" fillId="3" borderId="0" xfId="0" applyFill="1" applyBorder="1" applyAlignment="1">
      <alignment wrapText="1"/>
    </xf>
    <xf numFmtId="164" fontId="4" fillId="3" borderId="3" xfId="1" applyFont="1" applyFill="1" applyBorder="1" applyAlignment="1">
      <alignment wrapText="1"/>
    </xf>
    <xf numFmtId="0" fontId="2" fillId="3" borderId="19" xfId="0" applyFont="1" applyFill="1" applyBorder="1" applyAlignment="1">
      <alignment horizontal="right" wrapText="1"/>
    </xf>
    <xf numFmtId="164" fontId="4" fillId="3" borderId="7" xfId="1" applyFont="1" applyFill="1" applyBorder="1" applyAlignment="1">
      <alignment wrapText="1"/>
    </xf>
    <xf numFmtId="0" fontId="2" fillId="0" borderId="11" xfId="0" applyFont="1" applyBorder="1" applyAlignment="1">
      <alignment vertical="center" wrapText="1"/>
    </xf>
    <xf numFmtId="164" fontId="2" fillId="0" borderId="13" xfId="1" applyFont="1" applyBorder="1" applyAlignment="1">
      <alignment vertical="center" wrapText="1"/>
    </xf>
    <xf numFmtId="0" fontId="0" fillId="4" borderId="0" xfId="0" applyFill="1" applyBorder="1" applyAlignment="1">
      <alignment wrapText="1"/>
    </xf>
    <xf numFmtId="0" fontId="0" fillId="4" borderId="21" xfId="0" applyFill="1" applyBorder="1" applyAlignment="1">
      <alignment wrapText="1"/>
    </xf>
    <xf numFmtId="0" fontId="0" fillId="4" borderId="30" xfId="0" applyFill="1" applyBorder="1" applyAlignment="1">
      <alignment wrapText="1"/>
    </xf>
    <xf numFmtId="0" fontId="0" fillId="3" borderId="32" xfId="0" applyFill="1" applyBorder="1" applyAlignment="1">
      <alignment wrapText="1"/>
    </xf>
    <xf numFmtId="164" fontId="4" fillId="3" borderId="33" xfId="1" applyFont="1" applyFill="1" applyBorder="1" applyAlignment="1">
      <alignment horizont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164" fontId="2" fillId="4" borderId="24" xfId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0" fillId="4" borderId="34" xfId="0" applyFill="1" applyBorder="1" applyAlignment="1">
      <alignment wrapText="1"/>
    </xf>
    <xf numFmtId="0" fontId="4" fillId="4" borderId="6" xfId="0" applyFont="1" applyFill="1" applyBorder="1" applyAlignment="1">
      <alignment horizontal="left" vertical="center" wrapText="1"/>
    </xf>
    <xf numFmtId="164" fontId="4" fillId="3" borderId="31" xfId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 vertical="center" wrapText="1"/>
    </xf>
    <xf numFmtId="2" fontId="2" fillId="0" borderId="11" xfId="1" applyNumberFormat="1" applyFont="1" applyBorder="1" applyAlignment="1">
      <alignment wrapText="1"/>
    </xf>
    <xf numFmtId="164" fontId="2" fillId="0" borderId="13" xfId="1" applyFont="1" applyBorder="1" applyAlignment="1">
      <alignment horizontal="right" wrapText="1"/>
    </xf>
    <xf numFmtId="165" fontId="2" fillId="0" borderId="9" xfId="1" applyNumberFormat="1" applyFont="1" applyBorder="1" applyAlignment="1">
      <alignment wrapText="1"/>
    </xf>
    <xf numFmtId="165" fontId="2" fillId="0" borderId="10" xfId="1" applyNumberFormat="1" applyFont="1" applyBorder="1" applyAlignment="1">
      <alignment wrapText="1"/>
    </xf>
    <xf numFmtId="165" fontId="2" fillId="4" borderId="25" xfId="1" applyNumberFormat="1" applyFont="1" applyFill="1" applyBorder="1" applyAlignment="1">
      <alignment horizontal="center" vertical="center" wrapText="1"/>
    </xf>
    <xf numFmtId="165" fontId="4" fillId="3" borderId="33" xfId="1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164" fontId="2" fillId="0" borderId="10" xfId="1" applyFont="1" applyBorder="1" applyAlignment="1">
      <alignment horizontal="right" wrapText="1"/>
    </xf>
    <xf numFmtId="0" fontId="0" fillId="0" borderId="35" xfId="0" applyBorder="1" applyAlignment="1">
      <alignment wrapText="1"/>
    </xf>
    <xf numFmtId="0" fontId="3" fillId="0" borderId="0" xfId="0" applyFont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0" fillId="4" borderId="37" xfId="0" applyFill="1" applyBorder="1" applyAlignment="1">
      <alignment wrapText="1"/>
    </xf>
    <xf numFmtId="164" fontId="2" fillId="4" borderId="37" xfId="1" applyFont="1" applyFill="1" applyBorder="1" applyAlignment="1">
      <alignment wrapText="1"/>
    </xf>
    <xf numFmtId="0" fontId="0" fillId="4" borderId="37" xfId="0" applyFont="1" applyFill="1" applyBorder="1" applyAlignment="1">
      <alignment wrapText="1"/>
    </xf>
    <xf numFmtId="165" fontId="2" fillId="4" borderId="38" xfId="1" applyNumberFormat="1" applyFont="1" applyFill="1" applyBorder="1" applyAlignment="1">
      <alignment wrapText="1"/>
    </xf>
    <xf numFmtId="0" fontId="2" fillId="0" borderId="0" xfId="0" applyFont="1" applyAlignment="1">
      <alignment vertical="top" wrapText="1"/>
    </xf>
    <xf numFmtId="166" fontId="0" fillId="0" borderId="0" xfId="0" applyNumberFormat="1" applyAlignment="1">
      <alignment wrapText="1"/>
    </xf>
    <xf numFmtId="0" fontId="0" fillId="0" borderId="8" xfId="0" applyBorder="1" applyAlignment="1">
      <alignment wrapText="1"/>
    </xf>
    <xf numFmtId="10" fontId="21" fillId="0" borderId="3" xfId="0" applyNumberFormat="1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wrapText="1"/>
    </xf>
    <xf numFmtId="0" fontId="4" fillId="3" borderId="19" xfId="0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right" vertical="center" wrapText="1"/>
    </xf>
    <xf numFmtId="0" fontId="10" fillId="2" borderId="0" xfId="2" applyNumberFormat="1" applyFont="1" applyFill="1" applyBorder="1" applyAlignment="1">
      <alignment horizontal="left" vertical="center" wrapText="1" readingOrder="1"/>
    </xf>
    <xf numFmtId="49" fontId="2" fillId="4" borderId="0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4" fillId="3" borderId="19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17" xfId="0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4" fillId="3" borderId="6" xfId="0" applyFont="1" applyFill="1" applyBorder="1" applyAlignment="1">
      <alignment horizontal="right" vertical="center" wrapText="1"/>
    </xf>
    <xf numFmtId="0" fontId="4" fillId="3" borderId="36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left" vertical="center" wrapText="1"/>
    </xf>
    <xf numFmtId="0" fontId="10" fillId="2" borderId="5" xfId="2" applyNumberFormat="1" applyFont="1" applyFill="1" applyBorder="1" applyAlignment="1">
      <alignment horizontal="left" vertical="center" wrapText="1" readingOrder="1"/>
    </xf>
    <xf numFmtId="0" fontId="10" fillId="2" borderId="8" xfId="2" applyNumberFormat="1" applyFont="1" applyFill="1" applyBorder="1" applyAlignment="1">
      <alignment horizontal="left" vertical="center" wrapText="1" readingOrder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0" fillId="2" borderId="2" xfId="2" applyNumberFormat="1" applyFont="1" applyFill="1" applyBorder="1" applyAlignment="1">
      <alignment horizontal="left" vertical="center" wrapText="1" readingOrder="1"/>
    </xf>
    <xf numFmtId="0" fontId="10" fillId="2" borderId="15" xfId="2" applyNumberFormat="1" applyFont="1" applyFill="1" applyBorder="1" applyAlignment="1">
      <alignment horizontal="left" vertical="center" wrapText="1" readingOrder="1"/>
    </xf>
    <xf numFmtId="49" fontId="2" fillId="0" borderId="5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64" fontId="2" fillId="4" borderId="28" xfId="1" applyFont="1" applyFill="1" applyBorder="1" applyAlignment="1">
      <alignment horizontal="center" vertical="center" wrapText="1"/>
    </xf>
    <xf numFmtId="164" fontId="2" fillId="4" borderId="29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0" fillId="2" borderId="7" xfId="2" applyNumberFormat="1" applyFont="1" applyFill="1" applyBorder="1" applyAlignment="1">
      <alignment horizontal="left" vertical="center" wrapText="1" readingOrder="1"/>
    </xf>
    <xf numFmtId="0" fontId="7" fillId="0" borderId="8" xfId="0" applyFont="1" applyBorder="1" applyAlignment="1">
      <alignment horizontal="left" vertical="center" wrapText="1"/>
    </xf>
    <xf numFmtId="164" fontId="2" fillId="4" borderId="26" xfId="1" applyFont="1" applyFill="1" applyBorder="1" applyAlignment="1">
      <alignment horizontal="center" vertical="center" wrapText="1"/>
    </xf>
    <xf numFmtId="164" fontId="2" fillId="4" borderId="27" xfId="1" applyFont="1" applyFill="1" applyBorder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2"/>
  <sheetViews>
    <sheetView tabSelected="1" zoomScale="110" zoomScaleNormal="110" workbookViewId="0">
      <selection activeCell="J4" sqref="J4"/>
    </sheetView>
  </sheetViews>
  <sheetFormatPr defaultRowHeight="15" x14ac:dyDescent="0.25"/>
  <cols>
    <col min="1" max="1" width="4.42578125" style="1" customWidth="1"/>
    <col min="2" max="2" width="39.42578125" style="1" customWidth="1"/>
    <col min="3" max="3" width="9.5703125" style="1" customWidth="1"/>
    <col min="4" max="4" width="13.7109375" style="1" customWidth="1"/>
    <col min="5" max="5" width="15.140625" style="1" customWidth="1"/>
    <col min="6" max="6" width="18.5703125" style="1" customWidth="1"/>
    <col min="7" max="7" width="17" style="1" hidden="1" customWidth="1"/>
    <col min="8" max="8" width="19.5703125" style="1" customWidth="1"/>
    <col min="9" max="9" width="11.85546875" style="1" bestFit="1" customWidth="1"/>
    <col min="10" max="10" width="17.5703125" style="1" customWidth="1"/>
    <col min="11" max="11" width="9.140625" style="1"/>
    <col min="12" max="12" width="11.85546875" style="1" bestFit="1" customWidth="1"/>
    <col min="13" max="14" width="9.140625" style="1"/>
    <col min="15" max="15" width="11.85546875" style="1" bestFit="1" customWidth="1"/>
    <col min="16" max="16384" width="9.140625" style="1"/>
  </cols>
  <sheetData>
    <row r="1" spans="1:12" ht="19.5" customHeight="1" x14ac:dyDescent="0.25">
      <c r="A1" s="131" t="s">
        <v>71</v>
      </c>
      <c r="B1" s="131"/>
      <c r="C1" s="131"/>
      <c r="D1" s="131"/>
      <c r="E1" s="131"/>
      <c r="F1" s="131"/>
      <c r="G1" s="131"/>
      <c r="H1" s="131"/>
      <c r="I1" s="131"/>
    </row>
    <row r="2" spans="1:12" ht="13.5" customHeight="1" x14ac:dyDescent="0.25">
      <c r="A2" s="107"/>
      <c r="B2" s="131" t="s">
        <v>57</v>
      </c>
      <c r="C2" s="131"/>
      <c r="D2" s="131"/>
      <c r="E2" s="131"/>
      <c r="F2" s="131"/>
      <c r="G2" s="131"/>
      <c r="H2" s="131"/>
      <c r="I2" s="107"/>
    </row>
    <row r="3" spans="1:12" ht="18" customHeight="1" thickBot="1" x14ac:dyDescent="0.3">
      <c r="A3" s="2"/>
      <c r="B3" s="2"/>
      <c r="C3" s="149" t="s">
        <v>62</v>
      </c>
      <c r="D3" s="149"/>
      <c r="E3" s="149"/>
      <c r="F3" s="9"/>
    </row>
    <row r="4" spans="1:12" ht="48" customHeight="1" thickBot="1" x14ac:dyDescent="0.3">
      <c r="A4" s="12" t="s">
        <v>0</v>
      </c>
      <c r="B4" s="18" t="s">
        <v>3</v>
      </c>
      <c r="C4" s="19" t="s">
        <v>41</v>
      </c>
      <c r="D4" s="18" t="s">
        <v>1</v>
      </c>
      <c r="E4" s="17" t="s">
        <v>2</v>
      </c>
      <c r="F4" s="19" t="s">
        <v>60</v>
      </c>
      <c r="H4" s="12" t="s">
        <v>61</v>
      </c>
      <c r="I4" s="117" t="s">
        <v>70</v>
      </c>
    </row>
    <row r="5" spans="1:12" ht="19.5" customHeight="1" x14ac:dyDescent="0.25">
      <c r="A5" s="135" t="s">
        <v>4</v>
      </c>
      <c r="B5" s="137" t="s">
        <v>65</v>
      </c>
      <c r="C5" s="13" t="s">
        <v>5</v>
      </c>
      <c r="D5" s="134" t="s">
        <v>29</v>
      </c>
      <c r="E5" s="26" t="s">
        <v>46</v>
      </c>
      <c r="F5" s="47">
        <v>72800</v>
      </c>
      <c r="H5" s="47">
        <v>71835.31</v>
      </c>
      <c r="I5" s="115"/>
    </row>
    <row r="6" spans="1:12" ht="18.75" customHeight="1" x14ac:dyDescent="0.25">
      <c r="A6" s="136"/>
      <c r="B6" s="138"/>
      <c r="C6" s="46" t="s">
        <v>8</v>
      </c>
      <c r="D6" s="118"/>
      <c r="E6" s="84" t="s">
        <v>47</v>
      </c>
      <c r="F6" s="38">
        <v>887072.31</v>
      </c>
      <c r="H6" s="38">
        <v>885572.55</v>
      </c>
      <c r="I6" s="115"/>
    </row>
    <row r="7" spans="1:12" ht="18" customHeight="1" x14ac:dyDescent="0.25">
      <c r="A7" s="136"/>
      <c r="B7" s="138"/>
      <c r="C7" s="140" t="s">
        <v>6</v>
      </c>
      <c r="D7" s="118"/>
      <c r="E7" s="34" t="s">
        <v>46</v>
      </c>
      <c r="F7" s="52">
        <v>48832900</v>
      </c>
      <c r="H7" s="52">
        <v>48832900</v>
      </c>
      <c r="I7" s="115"/>
    </row>
    <row r="8" spans="1:12" ht="20.25" customHeight="1" thickBot="1" x14ac:dyDescent="0.3">
      <c r="A8" s="136"/>
      <c r="B8" s="139"/>
      <c r="C8" s="141"/>
      <c r="D8" s="118"/>
      <c r="E8" s="84" t="s">
        <v>47</v>
      </c>
      <c r="F8" s="39">
        <v>8979649.1300000008</v>
      </c>
      <c r="H8" s="64">
        <v>8965186.3399999999</v>
      </c>
      <c r="I8" s="115"/>
      <c r="J8" s="31"/>
    </row>
    <row r="9" spans="1:12" ht="18" customHeight="1" thickBot="1" x14ac:dyDescent="0.3">
      <c r="A9" s="122" t="s">
        <v>43</v>
      </c>
      <c r="B9" s="123"/>
      <c r="C9" s="123"/>
      <c r="D9" s="123"/>
      <c r="E9" s="124"/>
      <c r="F9" s="74">
        <f>F5+F6+F7+F8</f>
        <v>58772421.440000005</v>
      </c>
      <c r="G9" s="75"/>
      <c r="H9" s="76">
        <f>H5+H6+H7+H8</f>
        <v>58755494.200000003</v>
      </c>
      <c r="I9" s="116">
        <f>H9/F9</f>
        <v>0.99971198668380057</v>
      </c>
      <c r="J9" s="31"/>
    </row>
    <row r="10" spans="1:12" ht="20.25" customHeight="1" x14ac:dyDescent="0.25">
      <c r="A10" s="136" t="s">
        <v>7</v>
      </c>
      <c r="B10" s="150" t="s">
        <v>66</v>
      </c>
      <c r="C10" s="140" t="s">
        <v>9</v>
      </c>
      <c r="D10" s="118" t="s">
        <v>30</v>
      </c>
      <c r="E10" s="26" t="s">
        <v>37</v>
      </c>
      <c r="F10" s="48">
        <v>1963999.66</v>
      </c>
      <c r="H10" s="100">
        <v>1963999.66</v>
      </c>
      <c r="I10" s="115"/>
      <c r="J10" s="150"/>
    </row>
    <row r="11" spans="1:12" ht="17.25" customHeight="1" thickBot="1" x14ac:dyDescent="0.3">
      <c r="A11" s="136"/>
      <c r="B11" s="150"/>
      <c r="C11" s="140"/>
      <c r="D11" s="118"/>
      <c r="E11" s="34" t="s">
        <v>46</v>
      </c>
      <c r="F11" s="35">
        <v>2632480.34</v>
      </c>
      <c r="H11" s="35">
        <v>2632480.34</v>
      </c>
      <c r="I11" s="115"/>
      <c r="J11" s="150"/>
    </row>
    <row r="12" spans="1:12" ht="21.75" customHeight="1" thickBot="1" x14ac:dyDescent="0.3">
      <c r="A12" s="136"/>
      <c r="B12" s="150"/>
      <c r="C12" s="140"/>
      <c r="D12" s="118"/>
      <c r="E12" s="84" t="s">
        <v>47</v>
      </c>
      <c r="F12" s="69">
        <v>1451520</v>
      </c>
      <c r="H12" s="69">
        <v>1451520</v>
      </c>
      <c r="I12" s="115"/>
      <c r="J12" s="150"/>
    </row>
    <row r="13" spans="1:12" ht="17.25" customHeight="1" thickBot="1" x14ac:dyDescent="0.3">
      <c r="A13" s="122" t="s">
        <v>43</v>
      </c>
      <c r="B13" s="123"/>
      <c r="C13" s="123"/>
      <c r="D13" s="123"/>
      <c r="E13" s="124"/>
      <c r="F13" s="77">
        <f>F10+F11+F12</f>
        <v>6048000</v>
      </c>
      <c r="G13" s="78"/>
      <c r="H13" s="77">
        <f>H10+H11+H12</f>
        <v>6048000</v>
      </c>
      <c r="I13" s="116">
        <f>H13/F13</f>
        <v>1</v>
      </c>
      <c r="J13" s="61"/>
    </row>
    <row r="14" spans="1:12" ht="28.5" customHeight="1" x14ac:dyDescent="0.25">
      <c r="A14" s="136" t="s">
        <v>12</v>
      </c>
      <c r="B14" s="161" t="s">
        <v>49</v>
      </c>
      <c r="C14" s="158" t="s">
        <v>10</v>
      </c>
      <c r="D14" s="118" t="s">
        <v>31</v>
      </c>
      <c r="E14" s="34" t="s">
        <v>46</v>
      </c>
      <c r="F14" s="38">
        <v>1794000</v>
      </c>
      <c r="G14" s="30"/>
      <c r="H14" s="52">
        <v>1794000</v>
      </c>
      <c r="I14" s="115"/>
      <c r="L14" s="150"/>
    </row>
    <row r="15" spans="1:12" ht="28.5" customHeight="1" x14ac:dyDescent="0.25">
      <c r="A15" s="136"/>
      <c r="B15" s="161"/>
      <c r="C15" s="145"/>
      <c r="D15" s="118"/>
      <c r="E15" s="84" t="s">
        <v>47</v>
      </c>
      <c r="F15" s="64">
        <v>10668114.43</v>
      </c>
      <c r="G15" s="30"/>
      <c r="H15" s="64">
        <v>10668114.43</v>
      </c>
      <c r="I15" s="115"/>
      <c r="L15" s="150"/>
    </row>
    <row r="16" spans="1:12" ht="20.25" customHeight="1" thickBot="1" x14ac:dyDescent="0.3">
      <c r="A16" s="155"/>
      <c r="B16" s="162"/>
      <c r="C16" s="16" t="s">
        <v>11</v>
      </c>
      <c r="D16" s="154"/>
      <c r="E16" s="84" t="s">
        <v>47</v>
      </c>
      <c r="F16" s="105">
        <v>4760334.87</v>
      </c>
      <c r="G16" s="106"/>
      <c r="H16" s="105">
        <v>4288575</v>
      </c>
      <c r="I16" s="115"/>
      <c r="J16" s="31"/>
      <c r="L16" s="150"/>
    </row>
    <row r="17" spans="1:12" ht="19.5" customHeight="1" thickBot="1" x14ac:dyDescent="0.3">
      <c r="A17" s="122" t="s">
        <v>43</v>
      </c>
      <c r="B17" s="123"/>
      <c r="C17" s="123"/>
      <c r="D17" s="123"/>
      <c r="E17" s="124"/>
      <c r="F17" s="79">
        <f>F14+F15+F16</f>
        <v>17222449.300000001</v>
      </c>
      <c r="G17" s="80"/>
      <c r="H17" s="79">
        <f>H15+H16+H14</f>
        <v>16750689.43</v>
      </c>
      <c r="I17" s="116">
        <f>H17/F17</f>
        <v>0.97260785258923643</v>
      </c>
      <c r="J17" s="31"/>
      <c r="L17" s="150"/>
    </row>
    <row r="18" spans="1:12" ht="24" customHeight="1" x14ac:dyDescent="0.25">
      <c r="A18" s="135" t="s">
        <v>13</v>
      </c>
      <c r="B18" s="151" t="s">
        <v>48</v>
      </c>
      <c r="C18" s="158" t="s">
        <v>11</v>
      </c>
      <c r="D18" s="153" t="s">
        <v>32</v>
      </c>
      <c r="E18" s="34" t="s">
        <v>46</v>
      </c>
      <c r="F18" s="36">
        <v>6403253.7999999998</v>
      </c>
      <c r="G18" s="27"/>
      <c r="H18" s="36">
        <v>6403253.7999999998</v>
      </c>
      <c r="I18" s="115"/>
      <c r="L18" s="150"/>
    </row>
    <row r="19" spans="1:12" ht="24" customHeight="1" x14ac:dyDescent="0.25">
      <c r="A19" s="136"/>
      <c r="B19" s="152"/>
      <c r="C19" s="145"/>
      <c r="D19" s="143"/>
      <c r="E19" s="84" t="s">
        <v>47</v>
      </c>
      <c r="F19" s="37">
        <v>16341249.039999999</v>
      </c>
      <c r="G19" s="30"/>
      <c r="H19" s="37">
        <v>16341249.039999999</v>
      </c>
      <c r="I19" s="115"/>
      <c r="J19" s="33"/>
      <c r="L19" s="150"/>
    </row>
    <row r="20" spans="1:12" ht="27" customHeight="1" thickBot="1" x14ac:dyDescent="0.3">
      <c r="A20" s="136"/>
      <c r="B20" s="152"/>
      <c r="C20" s="63" t="s">
        <v>28</v>
      </c>
      <c r="D20" s="143"/>
      <c r="E20" s="84" t="s">
        <v>47</v>
      </c>
      <c r="F20" s="66">
        <v>608099.55000000005</v>
      </c>
      <c r="G20" s="30"/>
      <c r="H20" s="66">
        <v>608099.55000000005</v>
      </c>
      <c r="I20" s="115"/>
      <c r="J20" s="31"/>
      <c r="L20" s="150"/>
    </row>
    <row r="21" spans="1:12" ht="17.25" customHeight="1" thickBot="1" x14ac:dyDescent="0.3">
      <c r="A21" s="122" t="s">
        <v>43</v>
      </c>
      <c r="B21" s="123"/>
      <c r="C21" s="123"/>
      <c r="D21" s="123"/>
      <c r="E21" s="124"/>
      <c r="F21" s="77">
        <f>F18+F19+F20</f>
        <v>23352602.390000001</v>
      </c>
      <c r="G21" s="75"/>
      <c r="H21" s="77">
        <f>H18+H19+H20</f>
        <v>23352602.390000001</v>
      </c>
      <c r="I21" s="116">
        <f>H21/F21</f>
        <v>1</v>
      </c>
      <c r="J21" s="31"/>
      <c r="L21" s="150"/>
    </row>
    <row r="22" spans="1:12" ht="28.5" customHeight="1" x14ac:dyDescent="0.25">
      <c r="A22" s="136" t="s">
        <v>14</v>
      </c>
      <c r="B22" s="156" t="s">
        <v>64</v>
      </c>
      <c r="C22" s="62" t="s">
        <v>15</v>
      </c>
      <c r="D22" s="118" t="s">
        <v>33</v>
      </c>
      <c r="E22" s="84" t="s">
        <v>47</v>
      </c>
      <c r="F22" s="29">
        <v>630047</v>
      </c>
      <c r="G22" s="30"/>
      <c r="H22" s="29">
        <v>627283.99</v>
      </c>
      <c r="I22" s="115"/>
      <c r="L22" s="150"/>
    </row>
    <row r="23" spans="1:12" ht="35.25" customHeight="1" thickBot="1" x14ac:dyDescent="0.3">
      <c r="A23" s="155"/>
      <c r="B23" s="157"/>
      <c r="C23" s="14" t="s">
        <v>17</v>
      </c>
      <c r="D23" s="154"/>
      <c r="E23" s="84" t="s">
        <v>47</v>
      </c>
      <c r="F23" s="10">
        <v>978404</v>
      </c>
      <c r="G23" s="28"/>
      <c r="H23" s="10">
        <v>978399.11</v>
      </c>
      <c r="I23" s="115"/>
      <c r="J23" s="31"/>
    </row>
    <row r="24" spans="1:12" ht="16.5" customHeight="1" thickBot="1" x14ac:dyDescent="0.3">
      <c r="A24" s="122" t="s">
        <v>43</v>
      </c>
      <c r="B24" s="123"/>
      <c r="C24" s="123"/>
      <c r="D24" s="123"/>
      <c r="E24" s="124"/>
      <c r="F24" s="81">
        <f>F22+F23</f>
        <v>1608451</v>
      </c>
      <c r="G24" s="75"/>
      <c r="H24" s="81">
        <f>H22+H23</f>
        <v>1605683.1</v>
      </c>
      <c r="I24" s="116">
        <f>H24/F24</f>
        <v>0.99827915180505966</v>
      </c>
      <c r="J24" s="31"/>
    </row>
    <row r="25" spans="1:12" ht="92.25" customHeight="1" thickBot="1" x14ac:dyDescent="0.3">
      <c r="A25" s="65" t="s">
        <v>16</v>
      </c>
      <c r="B25" s="40" t="s">
        <v>50</v>
      </c>
      <c r="C25" s="41" t="s">
        <v>18</v>
      </c>
      <c r="D25" s="42" t="s">
        <v>34</v>
      </c>
      <c r="E25" s="43" t="s">
        <v>47</v>
      </c>
      <c r="F25" s="44">
        <v>50000</v>
      </c>
      <c r="G25" s="45"/>
      <c r="H25" s="69">
        <v>30000</v>
      </c>
      <c r="I25" s="115"/>
      <c r="J25" s="32"/>
    </row>
    <row r="26" spans="1:12" ht="18.75" customHeight="1" thickBot="1" x14ac:dyDescent="0.3">
      <c r="A26" s="122" t="s">
        <v>43</v>
      </c>
      <c r="B26" s="123"/>
      <c r="C26" s="123"/>
      <c r="D26" s="123"/>
      <c r="E26" s="124"/>
      <c r="F26" s="81">
        <f>F25</f>
        <v>50000</v>
      </c>
      <c r="G26" s="75"/>
      <c r="H26" s="77">
        <f>H25</f>
        <v>30000</v>
      </c>
      <c r="I26" s="116">
        <f>H26/F26</f>
        <v>0.6</v>
      </c>
      <c r="J26" s="32"/>
    </row>
    <row r="27" spans="1:12" ht="19.5" customHeight="1" thickBot="1" x14ac:dyDescent="0.3">
      <c r="A27" s="136" t="s">
        <v>19</v>
      </c>
      <c r="B27" s="142" t="s">
        <v>67</v>
      </c>
      <c r="C27" s="54" t="s">
        <v>20</v>
      </c>
      <c r="D27" s="143" t="s">
        <v>35</v>
      </c>
      <c r="E27" s="84" t="s">
        <v>47</v>
      </c>
      <c r="F27" s="25">
        <v>1897649</v>
      </c>
      <c r="G27" s="71"/>
      <c r="H27" s="47">
        <v>1897648.73</v>
      </c>
      <c r="I27" s="115"/>
    </row>
    <row r="28" spans="1:12" ht="15" hidden="1" customHeight="1" thickBot="1" x14ac:dyDescent="0.25">
      <c r="A28" s="136"/>
      <c r="B28" s="142"/>
      <c r="C28" s="144" t="s">
        <v>21</v>
      </c>
      <c r="D28" s="143"/>
      <c r="E28" s="84" t="s">
        <v>47</v>
      </c>
      <c r="F28" s="24"/>
      <c r="G28" s="72"/>
      <c r="H28" s="24"/>
      <c r="I28" s="115"/>
    </row>
    <row r="29" spans="1:12" ht="18" customHeight="1" x14ac:dyDescent="0.25">
      <c r="A29" s="136"/>
      <c r="B29" s="142"/>
      <c r="C29" s="145"/>
      <c r="D29" s="143"/>
      <c r="E29" s="84" t="s">
        <v>47</v>
      </c>
      <c r="F29" s="24">
        <v>35690091.950000003</v>
      </c>
      <c r="G29" s="72"/>
      <c r="H29" s="38">
        <v>35580479.469999999</v>
      </c>
      <c r="I29" s="115"/>
      <c r="J29" s="114"/>
    </row>
    <row r="30" spans="1:12" ht="0.75" customHeight="1" x14ac:dyDescent="0.25">
      <c r="A30" s="136"/>
      <c r="B30" s="142"/>
      <c r="C30" s="146" t="s">
        <v>23</v>
      </c>
      <c r="D30" s="143"/>
      <c r="E30" s="84" t="s">
        <v>47</v>
      </c>
      <c r="F30" s="70"/>
      <c r="G30" s="72"/>
      <c r="H30" s="70"/>
      <c r="I30" s="115"/>
    </row>
    <row r="31" spans="1:12" ht="16.5" customHeight="1" x14ac:dyDescent="0.25">
      <c r="A31" s="136"/>
      <c r="B31" s="142"/>
      <c r="C31" s="144"/>
      <c r="D31" s="143"/>
      <c r="E31" s="84" t="s">
        <v>47</v>
      </c>
      <c r="F31" s="37">
        <v>664083.82999999996</v>
      </c>
      <c r="G31" s="72"/>
      <c r="H31" s="38">
        <v>664083.82999999996</v>
      </c>
      <c r="I31" s="115"/>
    </row>
    <row r="32" spans="1:12" ht="16.5" customHeight="1" x14ac:dyDescent="0.25">
      <c r="A32" s="136"/>
      <c r="B32" s="142"/>
      <c r="C32" s="145"/>
      <c r="D32" s="143"/>
      <c r="E32" s="34" t="s">
        <v>46</v>
      </c>
      <c r="F32" s="24">
        <v>700</v>
      </c>
      <c r="G32" s="72"/>
      <c r="H32" s="98">
        <v>700</v>
      </c>
      <c r="I32" s="115"/>
    </row>
    <row r="33" spans="1:15" ht="19.5" hidden="1" customHeight="1" x14ac:dyDescent="0.25">
      <c r="A33" s="136"/>
      <c r="B33" s="142"/>
      <c r="C33" s="146"/>
      <c r="D33" s="143"/>
      <c r="E33" s="84"/>
      <c r="F33" s="24"/>
      <c r="G33" s="72"/>
      <c r="H33" s="98"/>
      <c r="I33" s="115"/>
    </row>
    <row r="34" spans="1:15" ht="19.5" hidden="1" customHeight="1" x14ac:dyDescent="0.25">
      <c r="A34" s="136"/>
      <c r="B34" s="142"/>
      <c r="C34" s="160"/>
      <c r="D34" s="143"/>
      <c r="E34" s="34"/>
      <c r="F34" s="24"/>
      <c r="G34" s="72"/>
      <c r="H34" s="98"/>
      <c r="I34" s="115"/>
    </row>
    <row r="35" spans="1:15" ht="17.25" customHeight="1" x14ac:dyDescent="0.25">
      <c r="A35" s="136"/>
      <c r="B35" s="142"/>
      <c r="C35" s="15" t="s">
        <v>22</v>
      </c>
      <c r="D35" s="143"/>
      <c r="E35" s="84" t="s">
        <v>47</v>
      </c>
      <c r="F35" s="24">
        <v>528538.51</v>
      </c>
      <c r="G35" s="72"/>
      <c r="H35" s="38">
        <v>528503.79</v>
      </c>
      <c r="I35" s="115"/>
    </row>
    <row r="36" spans="1:15" ht="17.25" customHeight="1" x14ac:dyDescent="0.25">
      <c r="A36" s="136"/>
      <c r="B36" s="142"/>
      <c r="C36" s="108" t="s">
        <v>9</v>
      </c>
      <c r="D36" s="143"/>
      <c r="E36" s="84" t="s">
        <v>47</v>
      </c>
      <c r="F36" s="23">
        <v>637680</v>
      </c>
      <c r="G36" s="73"/>
      <c r="H36" s="99">
        <v>634680</v>
      </c>
      <c r="I36" s="115"/>
    </row>
    <row r="37" spans="1:15" ht="18.75" customHeight="1" thickBot="1" x14ac:dyDescent="0.3">
      <c r="A37" s="136"/>
      <c r="B37" s="142"/>
      <c r="C37" s="63" t="s">
        <v>63</v>
      </c>
      <c r="D37" s="143"/>
      <c r="E37" s="84" t="s">
        <v>47</v>
      </c>
      <c r="F37" s="23">
        <v>526.03</v>
      </c>
      <c r="G37" s="73"/>
      <c r="H37" s="99">
        <v>526.03</v>
      </c>
      <c r="I37" s="115"/>
      <c r="J37" s="31"/>
      <c r="M37" s="50"/>
      <c r="N37" s="53"/>
    </row>
    <row r="38" spans="1:15" ht="18.75" customHeight="1" thickBot="1" x14ac:dyDescent="0.3">
      <c r="A38" s="122" t="s">
        <v>43</v>
      </c>
      <c r="B38" s="123"/>
      <c r="C38" s="123"/>
      <c r="D38" s="123"/>
      <c r="E38" s="124"/>
      <c r="F38" s="81">
        <f>F27+F29+F31+F32+F33+F34+F35+F37+F36</f>
        <v>39419269.32</v>
      </c>
      <c r="G38" s="75"/>
      <c r="H38" s="81">
        <f>H27+H29+H31+H32+H33+H34+H35+H37+H36</f>
        <v>39306621.849999994</v>
      </c>
      <c r="I38" s="116">
        <f>H38/F38</f>
        <v>0.99714232475783482</v>
      </c>
      <c r="J38" s="31"/>
      <c r="M38" s="50"/>
      <c r="N38" s="53"/>
    </row>
    <row r="39" spans="1:15" ht="24" customHeight="1" x14ac:dyDescent="0.25">
      <c r="A39" s="136" t="s">
        <v>25</v>
      </c>
      <c r="B39" s="172" t="s">
        <v>68</v>
      </c>
      <c r="C39" s="20" t="s">
        <v>26</v>
      </c>
      <c r="D39" s="118" t="s">
        <v>36</v>
      </c>
      <c r="E39" s="84" t="s">
        <v>47</v>
      </c>
      <c r="F39" s="22">
        <v>14521441</v>
      </c>
      <c r="H39" s="22">
        <v>14496091</v>
      </c>
      <c r="I39" s="115"/>
      <c r="M39" s="2"/>
      <c r="N39" s="51"/>
    </row>
    <row r="40" spans="1:15" ht="70.5" customHeight="1" thickBot="1" x14ac:dyDescent="0.3">
      <c r="A40" s="136"/>
      <c r="B40" s="172"/>
      <c r="C40" s="21" t="s">
        <v>27</v>
      </c>
      <c r="D40" s="118"/>
      <c r="E40" s="84" t="s">
        <v>47</v>
      </c>
      <c r="F40" s="85">
        <v>1254527</v>
      </c>
      <c r="H40" s="85">
        <v>1254527</v>
      </c>
      <c r="I40" s="115"/>
      <c r="J40" s="31"/>
    </row>
    <row r="41" spans="1:15" ht="16.5" customHeight="1" thickBot="1" x14ac:dyDescent="0.3">
      <c r="A41" s="82"/>
      <c r="B41" s="123" t="s">
        <v>43</v>
      </c>
      <c r="C41" s="123"/>
      <c r="D41" s="123"/>
      <c r="E41" s="124"/>
      <c r="F41" s="81">
        <f>F39+F40</f>
        <v>15775968</v>
      </c>
      <c r="G41" s="75"/>
      <c r="H41" s="81">
        <f>H39+H40</f>
        <v>15750618</v>
      </c>
      <c r="I41" s="116">
        <f>H41/F41</f>
        <v>0.99839312554386517</v>
      </c>
      <c r="J41" s="31"/>
    </row>
    <row r="42" spans="1:15" ht="24.75" customHeight="1" x14ac:dyDescent="0.25">
      <c r="A42" s="135" t="s">
        <v>38</v>
      </c>
      <c r="B42" s="151" t="s">
        <v>42</v>
      </c>
      <c r="C42" s="147" t="s">
        <v>11</v>
      </c>
      <c r="D42" s="135" t="s">
        <v>39</v>
      </c>
      <c r="E42" s="55" t="s">
        <v>40</v>
      </c>
      <c r="F42" s="100">
        <v>9204855.8499999996</v>
      </c>
      <c r="G42" s="27"/>
      <c r="H42" s="100">
        <v>9189831.2899999991</v>
      </c>
      <c r="I42" s="115"/>
      <c r="J42" s="31"/>
    </row>
    <row r="43" spans="1:15" ht="18.75" customHeight="1" x14ac:dyDescent="0.25">
      <c r="A43" s="136"/>
      <c r="B43" s="152"/>
      <c r="C43" s="140"/>
      <c r="D43" s="136"/>
      <c r="E43" s="34" t="s">
        <v>46</v>
      </c>
      <c r="F43" s="37">
        <v>2017385.92</v>
      </c>
      <c r="G43" s="30"/>
      <c r="H43" s="37">
        <v>2014093.06</v>
      </c>
      <c r="I43" s="115"/>
      <c r="J43" s="31"/>
      <c r="L43" s="58"/>
      <c r="M43" s="159"/>
      <c r="N43" s="159"/>
    </row>
    <row r="44" spans="1:15" ht="45" customHeight="1" thickBot="1" x14ac:dyDescent="0.3">
      <c r="A44" s="155"/>
      <c r="B44" s="171"/>
      <c r="C44" s="148"/>
      <c r="D44" s="155"/>
      <c r="E44" s="84" t="s">
        <v>47</v>
      </c>
      <c r="F44" s="56">
        <v>1092034.1499999999</v>
      </c>
      <c r="G44" s="28"/>
      <c r="H44" s="101">
        <v>1092034.1499999999</v>
      </c>
      <c r="I44" s="115"/>
      <c r="J44" s="31"/>
      <c r="L44" s="58"/>
      <c r="O44" s="57"/>
    </row>
    <row r="45" spans="1:15" ht="19.5" customHeight="1" thickBot="1" x14ac:dyDescent="0.3">
      <c r="A45" s="122" t="s">
        <v>43</v>
      </c>
      <c r="B45" s="123"/>
      <c r="C45" s="132"/>
      <c r="D45" s="132"/>
      <c r="E45" s="133"/>
      <c r="F45" s="81">
        <f>F42+F43+F44</f>
        <v>12314275.92</v>
      </c>
      <c r="G45" s="75"/>
      <c r="H45" s="77">
        <f>H42+H43+H44</f>
        <v>12295958.5</v>
      </c>
      <c r="I45" s="116">
        <f>H45/F45</f>
        <v>0.9985125053134265</v>
      </c>
      <c r="J45" s="31"/>
      <c r="L45" s="58"/>
      <c r="O45" s="57"/>
    </row>
    <row r="46" spans="1:15" ht="19.5" customHeight="1" x14ac:dyDescent="0.25">
      <c r="A46" s="170" t="s">
        <v>52</v>
      </c>
      <c r="B46" s="151" t="s">
        <v>53</v>
      </c>
      <c r="C46" s="167" t="s">
        <v>18</v>
      </c>
      <c r="D46" s="135" t="s">
        <v>51</v>
      </c>
      <c r="E46" s="26" t="s">
        <v>46</v>
      </c>
      <c r="F46" s="110">
        <v>137000</v>
      </c>
      <c r="G46" s="111"/>
      <c r="H46" s="112">
        <v>0</v>
      </c>
      <c r="I46" s="115"/>
      <c r="J46" s="31"/>
      <c r="L46" s="58"/>
      <c r="O46" s="57"/>
    </row>
    <row r="47" spans="1:15" ht="19.5" customHeight="1" x14ac:dyDescent="0.25">
      <c r="A47" s="165"/>
      <c r="B47" s="152"/>
      <c r="C47" s="168"/>
      <c r="D47" s="136"/>
      <c r="E47" s="165" t="s">
        <v>47</v>
      </c>
      <c r="F47" s="173">
        <v>1053836.6399999999</v>
      </c>
      <c r="G47" s="109"/>
      <c r="H47" s="163">
        <v>1013577</v>
      </c>
      <c r="I47" s="115"/>
      <c r="J47" s="31"/>
      <c r="L47" s="58"/>
      <c r="O47" s="57"/>
    </row>
    <row r="48" spans="1:15" ht="19.5" customHeight="1" x14ac:dyDescent="0.25">
      <c r="A48" s="165"/>
      <c r="B48" s="152"/>
      <c r="C48" s="168"/>
      <c r="D48" s="136"/>
      <c r="E48" s="165"/>
      <c r="F48" s="173"/>
      <c r="G48" s="87"/>
      <c r="H48" s="163"/>
      <c r="I48" s="115"/>
      <c r="J48" s="31"/>
      <c r="L48" s="58"/>
      <c r="O48" s="57"/>
    </row>
    <row r="49" spans="1:20" ht="39" customHeight="1" thickBot="1" x14ac:dyDescent="0.3">
      <c r="A49" s="166"/>
      <c r="B49" s="171"/>
      <c r="C49" s="169"/>
      <c r="D49" s="155"/>
      <c r="E49" s="166"/>
      <c r="F49" s="174"/>
      <c r="G49" s="88"/>
      <c r="H49" s="164"/>
      <c r="I49" s="115"/>
      <c r="J49" s="31"/>
      <c r="L49" s="58"/>
      <c r="O49" s="57"/>
    </row>
    <row r="50" spans="1:20" ht="20.25" customHeight="1" thickBot="1" x14ac:dyDescent="0.3">
      <c r="A50" s="122" t="s">
        <v>43</v>
      </c>
      <c r="B50" s="123"/>
      <c r="C50" s="123"/>
      <c r="D50" s="123"/>
      <c r="E50" s="124"/>
      <c r="F50" s="96">
        <f>F47+F46</f>
        <v>1190836.6399999999</v>
      </c>
      <c r="G50" s="89"/>
      <c r="H50" s="90">
        <f>H47+H46</f>
        <v>1013577</v>
      </c>
      <c r="I50" s="116">
        <f>H50/F50</f>
        <v>0.85114697176264253</v>
      </c>
      <c r="J50" s="31"/>
      <c r="L50" s="58"/>
      <c r="O50" s="57"/>
    </row>
    <row r="51" spans="1:20" ht="96" customHeight="1" thickBot="1" x14ac:dyDescent="0.3">
      <c r="A51" s="93" t="s">
        <v>54</v>
      </c>
      <c r="B51" s="95" t="s">
        <v>56</v>
      </c>
      <c r="C51" s="91" t="s">
        <v>23</v>
      </c>
      <c r="D51" s="68" t="s">
        <v>55</v>
      </c>
      <c r="E51" s="97" t="s">
        <v>47</v>
      </c>
      <c r="F51" s="92">
        <v>3231023</v>
      </c>
      <c r="G51" s="94"/>
      <c r="H51" s="102">
        <v>2152138.75</v>
      </c>
      <c r="I51" s="115"/>
      <c r="J51" s="31"/>
      <c r="L51" s="58"/>
      <c r="O51" s="57"/>
    </row>
    <row r="52" spans="1:20" ht="20.25" customHeight="1" thickBot="1" x14ac:dyDescent="0.3">
      <c r="A52" s="122" t="s">
        <v>43</v>
      </c>
      <c r="B52" s="123"/>
      <c r="C52" s="123"/>
      <c r="D52" s="123"/>
      <c r="E52" s="124"/>
      <c r="F52" s="96">
        <f>F51</f>
        <v>3231023</v>
      </c>
      <c r="G52" s="89"/>
      <c r="H52" s="103">
        <f>H51</f>
        <v>2152138.75</v>
      </c>
      <c r="I52" s="116">
        <f>H52/F52</f>
        <v>0.66608586506502743</v>
      </c>
      <c r="J52" s="31"/>
      <c r="L52" s="58"/>
      <c r="O52" s="57"/>
    </row>
    <row r="53" spans="1:20" ht="30.75" customHeight="1" thickBot="1" x14ac:dyDescent="0.3">
      <c r="A53" s="128" t="s">
        <v>24</v>
      </c>
      <c r="B53" s="129"/>
      <c r="C53" s="129"/>
      <c r="D53" s="129"/>
      <c r="E53" s="130"/>
      <c r="F53" s="83">
        <f>F9+F13+F17+F21+F24+F26+F38+F41+F45+F50+F52</f>
        <v>178985297.00999999</v>
      </c>
      <c r="G53" s="104"/>
      <c r="H53" s="83">
        <f>H9+H13+H17+H21+H24+H26+H38+H41++H45+H50+H52</f>
        <v>177061383.21999997</v>
      </c>
      <c r="I53" s="116">
        <f>H53/F53</f>
        <v>0.98925099534911776</v>
      </c>
      <c r="J53" s="33"/>
    </row>
    <row r="54" spans="1:20" ht="11.25" customHeight="1" x14ac:dyDescent="0.25">
      <c r="A54" s="6"/>
      <c r="B54" s="11"/>
      <c r="C54" s="7"/>
      <c r="D54" s="6"/>
      <c r="E54" s="6"/>
      <c r="F54" s="8"/>
    </row>
    <row r="55" spans="1:20" ht="60" customHeight="1" x14ac:dyDescent="0.25">
      <c r="A55" s="50"/>
      <c r="B55" s="127" t="s">
        <v>44</v>
      </c>
      <c r="C55" s="127"/>
      <c r="D55" s="2"/>
      <c r="E55" s="2"/>
      <c r="F55" s="59" t="s">
        <v>45</v>
      </c>
      <c r="G55" s="49"/>
      <c r="H55" s="49"/>
      <c r="M55" s="119"/>
      <c r="N55" s="125"/>
      <c r="O55" s="126"/>
      <c r="P55" s="118"/>
      <c r="Q55" s="119"/>
      <c r="R55" s="120"/>
      <c r="S55" s="86"/>
      <c r="T55" s="121"/>
    </row>
    <row r="56" spans="1:20" ht="15.75" x14ac:dyDescent="0.25">
      <c r="A56" s="2"/>
      <c r="B56" s="60"/>
      <c r="C56" s="4"/>
      <c r="D56" s="2"/>
      <c r="E56" s="2"/>
      <c r="F56" s="3"/>
      <c r="G56" s="49"/>
      <c r="H56" s="49"/>
      <c r="M56" s="119"/>
      <c r="N56" s="125"/>
      <c r="O56" s="126"/>
      <c r="P56" s="118"/>
      <c r="Q56" s="119"/>
      <c r="R56" s="120"/>
      <c r="S56" s="86"/>
      <c r="T56" s="121"/>
    </row>
    <row r="57" spans="1:20" x14ac:dyDescent="0.25">
      <c r="A57" s="2"/>
      <c r="B57" s="2"/>
      <c r="C57" s="4"/>
      <c r="D57" s="2"/>
      <c r="E57" s="2"/>
      <c r="F57" s="3"/>
      <c r="M57" s="119"/>
      <c r="N57" s="125"/>
      <c r="O57" s="126"/>
      <c r="P57" s="118"/>
      <c r="Q57" s="119"/>
      <c r="R57" s="120"/>
      <c r="S57" s="86"/>
      <c r="T57" s="121"/>
    </row>
    <row r="58" spans="1:20" ht="15.75" customHeight="1" x14ac:dyDescent="0.25">
      <c r="A58" s="113" t="s">
        <v>58</v>
      </c>
      <c r="B58" s="67" t="s">
        <v>69</v>
      </c>
      <c r="C58" s="4"/>
      <c r="D58" s="2"/>
      <c r="E58" s="2"/>
      <c r="F58" s="59"/>
    </row>
    <row r="59" spans="1:20" x14ac:dyDescent="0.25">
      <c r="A59" s="2"/>
      <c r="B59" s="2" t="s">
        <v>59</v>
      </c>
      <c r="C59" s="4"/>
      <c r="D59" s="2"/>
      <c r="E59" s="2"/>
      <c r="F59" s="3"/>
    </row>
    <row r="60" spans="1:20" x14ac:dyDescent="0.25">
      <c r="A60" s="2"/>
      <c r="B60" s="2"/>
      <c r="C60" s="4"/>
      <c r="D60" s="2"/>
      <c r="E60" s="2"/>
      <c r="F60" s="5"/>
    </row>
    <row r="61" spans="1:20" x14ac:dyDescent="0.25">
      <c r="A61" s="2"/>
      <c r="B61" s="2"/>
      <c r="C61" s="4"/>
      <c r="D61" s="2"/>
      <c r="E61" s="2"/>
    </row>
    <row r="62" spans="1:20" x14ac:dyDescent="0.25">
      <c r="D62" s="50"/>
    </row>
  </sheetData>
  <mergeCells count="65">
    <mergeCell ref="A9:E9"/>
    <mergeCell ref="B39:B40"/>
    <mergeCell ref="B42:B44"/>
    <mergeCell ref="A38:E38"/>
    <mergeCell ref="F47:F49"/>
    <mergeCell ref="H47:H49"/>
    <mergeCell ref="A50:E50"/>
    <mergeCell ref="E47:E49"/>
    <mergeCell ref="D46:D49"/>
    <mergeCell ref="C46:C49"/>
    <mergeCell ref="A46:A49"/>
    <mergeCell ref="B46:B49"/>
    <mergeCell ref="M43:N43"/>
    <mergeCell ref="A39:A40"/>
    <mergeCell ref="D39:D40"/>
    <mergeCell ref="A10:A12"/>
    <mergeCell ref="B10:B12"/>
    <mergeCell ref="D10:D12"/>
    <mergeCell ref="C10:C12"/>
    <mergeCell ref="A42:A44"/>
    <mergeCell ref="D42:D44"/>
    <mergeCell ref="C33:C34"/>
    <mergeCell ref="A18:A20"/>
    <mergeCell ref="A14:A16"/>
    <mergeCell ref="B14:B16"/>
    <mergeCell ref="D14:D16"/>
    <mergeCell ref="C18:C19"/>
    <mergeCell ref="A27:A37"/>
    <mergeCell ref="J10:J12"/>
    <mergeCell ref="L14:L22"/>
    <mergeCell ref="A21:E21"/>
    <mergeCell ref="A17:E17"/>
    <mergeCell ref="A13:E13"/>
    <mergeCell ref="B18:B20"/>
    <mergeCell ref="D18:D20"/>
    <mergeCell ref="D22:D23"/>
    <mergeCell ref="A22:A23"/>
    <mergeCell ref="B22:B23"/>
    <mergeCell ref="C14:C15"/>
    <mergeCell ref="A1:I1"/>
    <mergeCell ref="A45:E45"/>
    <mergeCell ref="B41:E41"/>
    <mergeCell ref="A26:E26"/>
    <mergeCell ref="A24:E24"/>
    <mergeCell ref="D5:D8"/>
    <mergeCell ref="A5:A8"/>
    <mergeCell ref="B5:B8"/>
    <mergeCell ref="C7:C8"/>
    <mergeCell ref="B27:B37"/>
    <mergeCell ref="D27:D37"/>
    <mergeCell ref="C28:C29"/>
    <mergeCell ref="C30:C32"/>
    <mergeCell ref="B2:H2"/>
    <mergeCell ref="C42:C44"/>
    <mergeCell ref="C3:E3"/>
    <mergeCell ref="P55:P57"/>
    <mergeCell ref="Q55:Q57"/>
    <mergeCell ref="R55:R57"/>
    <mergeCell ref="T55:T57"/>
    <mergeCell ref="A52:E52"/>
    <mergeCell ref="M55:M57"/>
    <mergeCell ref="N55:N57"/>
    <mergeCell ref="O55:O57"/>
    <mergeCell ref="B55:C55"/>
    <mergeCell ref="A53:E53"/>
  </mergeCells>
  <pageMargins left="0.39370078740157483" right="0.11811023622047245" top="0.39370078740157483" bottom="0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2020-01-28T00:36:55Z</dcterms:modified>
</cp:coreProperties>
</file>