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19год" sheetId="1" r:id="rId1"/>
  </sheets>
  <calcPr calcId="162913"/>
</workbook>
</file>

<file path=xl/calcChain.xml><?xml version="1.0" encoding="utf-8"?>
<calcChain xmlns="http://schemas.openxmlformats.org/spreadsheetml/2006/main">
  <c r="F16" i="1" l="1"/>
  <c r="H16" i="1"/>
  <c r="H12" i="1" l="1"/>
  <c r="H49" i="1" l="1"/>
  <c r="H47" i="1"/>
  <c r="F49" i="1"/>
  <c r="F47" i="1"/>
  <c r="H43" i="1" l="1"/>
  <c r="H39" i="1"/>
  <c r="H36" i="1"/>
  <c r="H25" i="1"/>
  <c r="H23" i="1"/>
  <c r="H20" i="1"/>
  <c r="H8" i="1"/>
  <c r="H50" i="1" l="1"/>
  <c r="F43" i="1"/>
  <c r="F39" i="1"/>
  <c r="F36" i="1"/>
  <c r="F25" i="1"/>
  <c r="F23" i="1"/>
  <c r="F20" i="1"/>
  <c r="F12" i="1"/>
  <c r="F8" i="1"/>
  <c r="F50" i="1" l="1"/>
  <c r="I50" i="1" s="1"/>
</calcChain>
</file>

<file path=xl/sharedStrings.xml><?xml version="1.0" encoding="utf-8"?>
<sst xmlns="http://schemas.openxmlformats.org/spreadsheetml/2006/main" count="109" uniqueCount="67">
  <si>
    <t>№</t>
  </si>
  <si>
    <t>Целевая статья</t>
  </si>
  <si>
    <t>Источник финансирования</t>
  </si>
  <si>
    <t>Наименование показателя</t>
  </si>
  <si>
    <t>1.</t>
  </si>
  <si>
    <t>0401</t>
  </si>
  <si>
    <t>0502</t>
  </si>
  <si>
    <t>2.</t>
  </si>
  <si>
    <t>0501</t>
  </si>
  <si>
    <t>1003</t>
  </si>
  <si>
    <t>0409</t>
  </si>
  <si>
    <t>0503</t>
  </si>
  <si>
    <t>3.</t>
  </si>
  <si>
    <t>4.</t>
  </si>
  <si>
    <t>5.</t>
  </si>
  <si>
    <t>0309</t>
  </si>
  <si>
    <t>6.</t>
  </si>
  <si>
    <t>0314</t>
  </si>
  <si>
    <t>0412</t>
  </si>
  <si>
    <t>7.</t>
  </si>
  <si>
    <t>0102</t>
  </si>
  <si>
    <t>0104</t>
  </si>
  <si>
    <t>1001</t>
  </si>
  <si>
    <t>0113</t>
  </si>
  <si>
    <t>Всего по программам:</t>
  </si>
  <si>
    <t>8.</t>
  </si>
  <si>
    <t>0801</t>
  </si>
  <si>
    <t>1102</t>
  </si>
  <si>
    <t>0603</t>
  </si>
  <si>
    <t>71.0.00.00000</t>
  </si>
  <si>
    <t>72.0.00.00000</t>
  </si>
  <si>
    <t>73.0.00.00000</t>
  </si>
  <si>
    <t>74.0.00.00000</t>
  </si>
  <si>
    <t>75.0.00.00000</t>
  </si>
  <si>
    <t>76.0.00.00000</t>
  </si>
  <si>
    <t>77.0.00.00000</t>
  </si>
  <si>
    <t>78.0.00.00000</t>
  </si>
  <si>
    <t xml:space="preserve">фед.бюджет </t>
  </si>
  <si>
    <t>9.</t>
  </si>
  <si>
    <t>79.0.00.00000</t>
  </si>
  <si>
    <t>федер.бюджет</t>
  </si>
  <si>
    <t>Рз Пр</t>
  </si>
  <si>
    <r>
      <t xml:space="preserve">Муниципальная программа                            </t>
    </r>
    <r>
      <rPr>
        <b/>
        <i/>
        <sz val="10"/>
        <color indexed="8"/>
        <rFont val="Times New Roman"/>
        <family val="1"/>
        <charset val="204"/>
      </rPr>
      <t>" Формирование современной городской среды на территории Слюдянского муниципального образования на 2018- 2022 годы"</t>
    </r>
  </si>
  <si>
    <t>Итого:</t>
  </si>
  <si>
    <t>Председатель комитета по экономике и финансам администрации Слюдянского городского поселения</t>
  </si>
  <si>
    <t>Н.Н.Кайсарова</t>
  </si>
  <si>
    <r>
      <rPr>
        <b/>
        <sz val="10"/>
        <color theme="1"/>
        <rFont val="Times New Roman"/>
        <family val="1"/>
        <charset val="204"/>
      </rPr>
      <t xml:space="preserve">УТВЕРЖДЕНО </t>
    </r>
    <r>
      <rPr>
        <b/>
        <sz val="11"/>
        <color theme="1"/>
        <rFont val="Times New Roman"/>
        <family val="1"/>
        <charset val="204"/>
      </rPr>
      <t xml:space="preserve">                 сумма  (руб)</t>
    </r>
  </si>
  <si>
    <r>
      <rPr>
        <b/>
        <sz val="10"/>
        <color theme="1"/>
        <rFont val="Times New Roman"/>
        <family val="1"/>
        <charset val="204"/>
      </rPr>
      <t xml:space="preserve">ИСПОЛНЕНО   </t>
    </r>
    <r>
      <rPr>
        <b/>
        <sz val="11"/>
        <color theme="1"/>
        <rFont val="Times New Roman"/>
        <family val="1"/>
        <charset val="204"/>
      </rPr>
      <t xml:space="preserve">               сумма  (руб)</t>
    </r>
  </si>
  <si>
    <r>
      <rPr>
        <b/>
        <sz val="10"/>
        <color theme="1"/>
        <rFont val="Times New Roman"/>
        <family val="1"/>
        <charset val="204"/>
      </rPr>
      <t xml:space="preserve">Муниципальная программа  </t>
    </r>
    <r>
      <rPr>
        <b/>
        <i/>
        <sz val="10"/>
        <color theme="1"/>
        <rFont val="Times New Roman"/>
        <family val="1"/>
        <charset val="204"/>
      </rPr>
      <t xml:space="preserve">                                   " Развитие жилищно-коммунального хозяйства  Слюдянского муниципального образования " на 2019-2024 годы</t>
    </r>
  </si>
  <si>
    <t>Муниципальная программа                                     " Доступное жилье на территории  Слюдянского муниципального образования"  на 2019-2024 годы</t>
  </si>
  <si>
    <t>областн.бюдж</t>
  </si>
  <si>
    <t>местн.бюджет</t>
  </si>
  <si>
    <r>
      <t xml:space="preserve">Муниципальная программа                            </t>
    </r>
    <r>
      <rPr>
        <b/>
        <i/>
        <sz val="10"/>
        <color indexed="8"/>
        <rFont val="Times New Roman"/>
        <family val="1"/>
        <charset val="204"/>
      </rPr>
      <t>" Благоустройство Слюдянского муниципального образования" на 2019-2024 годы</t>
    </r>
  </si>
  <si>
    <t>Муниципальная программа                                 " Развитие транспортного комплекса и улично- дорожной сети Слюдянского муниципального образования" на 2019-2024 годы</t>
  </si>
  <si>
    <r>
      <t>Муниципальная программа                                       "</t>
    </r>
    <r>
      <rPr>
        <b/>
        <i/>
        <sz val="10"/>
        <color rgb="FF000000"/>
        <rFont val="Times New Roman"/>
        <family val="1"/>
        <charset val="204"/>
      </rPr>
      <t xml:space="preserve"> Безопасный город " на 2019</t>
    </r>
    <r>
      <rPr>
        <b/>
        <i/>
        <sz val="10"/>
        <color indexed="8"/>
        <rFont val="Times New Roman"/>
        <family val="1"/>
        <charset val="204"/>
      </rPr>
      <t>-2024 годы</t>
    </r>
  </si>
  <si>
    <r>
      <t>Муниципальная программа              "</t>
    </r>
    <r>
      <rPr>
        <b/>
        <i/>
        <sz val="10"/>
        <color rgb="FF000000"/>
        <rFont val="Times New Roman"/>
        <family val="1"/>
        <charset val="204"/>
      </rPr>
      <t>Поддержка приоритетных отраслей экономики Слюдянского муниципального образования"  на 2019-2024 годы</t>
    </r>
  </si>
  <si>
    <r>
      <t xml:space="preserve">Муниципальная программа                                        " </t>
    </r>
    <r>
      <rPr>
        <b/>
        <i/>
        <sz val="10"/>
        <color theme="1"/>
        <rFont val="Times New Roman"/>
        <family val="1"/>
        <charset val="204"/>
      </rPr>
      <t>Совершенствование механизмов управления Слюдянским муниципальным образованием" на 2019-2024 годы</t>
    </r>
  </si>
  <si>
    <r>
      <t>Муниципальная программа                                         " Создание условий для организации досуга и обеспечения жителей</t>
    </r>
    <r>
      <rPr>
        <b/>
        <i/>
        <sz val="10"/>
        <color theme="1"/>
        <rFont val="Times New Roman"/>
        <family val="1"/>
        <charset val="204"/>
      </rPr>
      <t xml:space="preserve"> Слюдянского муниципального образования услугами культуры и спорта" на 2019-2024 годы</t>
    </r>
  </si>
  <si>
    <t>81.0.00.00000</t>
  </si>
  <si>
    <t>10.</t>
  </si>
  <si>
    <r>
      <t xml:space="preserve">Муниципальная программа                            </t>
    </r>
    <r>
      <rPr>
        <b/>
        <i/>
        <sz val="10"/>
        <color indexed="8"/>
        <rFont val="Times New Roman"/>
        <family val="1"/>
        <charset val="204"/>
      </rPr>
      <t>" Комплексное и устойчивое развитие градостроительной деятельности и земельных отношений на территрии Слюдянского муниципального образования" на 2019- 2024 годы</t>
    </r>
  </si>
  <si>
    <t>11.</t>
  </si>
  <si>
    <t>82.0.00.00000</t>
  </si>
  <si>
    <t xml:space="preserve">ОТЧЕТ                                                                                                                                                                                                                                                                     по  реализации муниципальных программ Слюдянского муниципального образования </t>
  </si>
  <si>
    <r>
      <t xml:space="preserve">Муниципальная программа                           </t>
    </r>
    <r>
      <rPr>
        <b/>
        <i/>
        <sz val="11"/>
        <color theme="1"/>
        <rFont val="Times New Roman"/>
        <family val="1"/>
        <charset val="204"/>
      </rPr>
      <t xml:space="preserve"> " Повышение качества управления муниципальным имуществом Слюдянского муниципального образования" на 2019-2024 годы </t>
    </r>
  </si>
  <si>
    <t>за первое полугодие 2019 года</t>
  </si>
  <si>
    <t>исп.отдел доходов и планирования бюджета            Н.Б.Бочалгина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</si>
</sst>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0_ ;\-#,##0.00\ "/>
    <numFmt numFmtId="166" formatCode="0.0%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16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4" fontId="2" fillId="0" borderId="0" xfId="1" applyFont="1" applyAlignment="1">
      <alignment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64" fontId="2" fillId="0" borderId="0" xfId="1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164" fontId="2" fillId="0" borderId="7" xfId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5" xfId="0" applyFont="1" applyBorder="1" applyAlignment="1">
      <alignment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164" fontId="2" fillId="0" borderId="8" xfId="1" applyFont="1" applyBorder="1" applyAlignment="1">
      <alignment wrapText="1"/>
    </xf>
    <xf numFmtId="164" fontId="2" fillId="0" borderId="13" xfId="1" applyFont="1" applyBorder="1" applyAlignment="1">
      <alignment wrapText="1"/>
    </xf>
    <xf numFmtId="164" fontId="2" fillId="0" borderId="11" xfId="1" applyFont="1" applyBorder="1" applyAlignment="1">
      <alignment wrapText="1"/>
    </xf>
    <xf numFmtId="164" fontId="2" fillId="0" borderId="9" xfId="1" applyFont="1" applyBorder="1" applyAlignment="1">
      <alignment wrapText="1"/>
    </xf>
    <xf numFmtId="0" fontId="2" fillId="0" borderId="9" xfId="0" applyFont="1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0" borderId="4" xfId="0" applyBorder="1" applyAlignment="1">
      <alignment wrapText="1"/>
    </xf>
    <xf numFmtId="164" fontId="2" fillId="0" borderId="12" xfId="1" applyFont="1" applyBorder="1" applyAlignment="1">
      <alignment wrapText="1"/>
    </xf>
    <xf numFmtId="0" fontId="0" fillId="0" borderId="0" xfId="0" applyBorder="1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 applyBorder="1" applyAlignment="1">
      <alignment wrapText="1"/>
    </xf>
    <xf numFmtId="164" fontId="0" fillId="0" borderId="0" xfId="1" applyFont="1" applyAlignment="1">
      <alignment wrapText="1"/>
    </xf>
    <xf numFmtId="0" fontId="2" fillId="0" borderId="12" xfId="0" applyFont="1" applyBorder="1" applyAlignment="1">
      <alignment vertical="center" wrapText="1"/>
    </xf>
    <xf numFmtId="165" fontId="2" fillId="0" borderId="16" xfId="1" applyNumberFormat="1" applyFont="1" applyBorder="1" applyAlignment="1">
      <alignment wrapText="1"/>
    </xf>
    <xf numFmtId="165" fontId="2" fillId="0" borderId="5" xfId="1" applyNumberFormat="1" applyFont="1" applyBorder="1" applyAlignment="1">
      <alignment wrapText="1"/>
    </xf>
    <xf numFmtId="165" fontId="2" fillId="0" borderId="11" xfId="1" applyNumberFormat="1" applyFont="1" applyBorder="1" applyAlignment="1">
      <alignment wrapText="1"/>
    </xf>
    <xf numFmtId="164" fontId="2" fillId="0" borderId="11" xfId="1" applyFont="1" applyBorder="1" applyAlignment="1">
      <alignment horizontal="right" wrapText="1"/>
    </xf>
    <xf numFmtId="164" fontId="2" fillId="0" borderId="7" xfId="1" applyFont="1" applyBorder="1" applyAlignment="1">
      <alignment horizontal="right" wrapText="1"/>
    </xf>
    <xf numFmtId="0" fontId="10" fillId="2" borderId="1" xfId="2" applyNumberFormat="1" applyFont="1" applyFill="1" applyBorder="1" applyAlignment="1">
      <alignment horizontal="left" vertical="center" wrapText="1" readingOrder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64" fontId="2" fillId="0" borderId="3" xfId="1" applyFont="1" applyBorder="1" applyAlignment="1">
      <alignment wrapText="1"/>
    </xf>
    <xf numFmtId="0" fontId="0" fillId="0" borderId="1" xfId="0" applyBorder="1" applyAlignment="1">
      <alignment wrapText="1"/>
    </xf>
    <xf numFmtId="49" fontId="2" fillId="0" borderId="11" xfId="0" applyNumberFormat="1" applyFont="1" applyBorder="1" applyAlignment="1">
      <alignment horizontal="center" vertical="center" wrapText="1"/>
    </xf>
    <xf numFmtId="164" fontId="2" fillId="0" borderId="9" xfId="1" applyFont="1" applyBorder="1" applyAlignment="1">
      <alignment horizontal="right" wrapText="1"/>
    </xf>
    <xf numFmtId="165" fontId="2" fillId="0" borderId="18" xfId="1" applyNumberFormat="1" applyFont="1" applyBorder="1" applyAlignment="1">
      <alignment wrapText="1"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4" fillId="0" borderId="0" xfId="0" applyFont="1" applyAlignment="1"/>
    <xf numFmtId="165" fontId="2" fillId="0" borderId="11" xfId="1" applyNumberFormat="1" applyFont="1" applyBorder="1" applyAlignment="1">
      <alignment horizontal="right" wrapText="1"/>
    </xf>
    <xf numFmtId="0" fontId="16" fillId="0" borderId="0" xfId="0" applyFont="1" applyAlignment="1">
      <alignment horizontal="left" wrapText="1"/>
    </xf>
    <xf numFmtId="49" fontId="2" fillId="0" borderId="7" xfId="0" applyNumberFormat="1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164" fontId="2" fillId="0" borderId="10" xfId="1" applyFont="1" applyBorder="1" applyAlignment="1">
      <alignment wrapText="1"/>
    </xf>
    <xf numFmtId="2" fontId="0" fillId="0" borderId="0" xfId="0" applyNumberFormat="1" applyAlignment="1">
      <alignment wrapText="1"/>
    </xf>
    <xf numFmtId="164" fontId="17" fillId="0" borderId="0" xfId="1" applyFont="1" applyAlignment="1">
      <alignment wrapText="1"/>
    </xf>
    <xf numFmtId="164" fontId="19" fillId="0" borderId="0" xfId="1" applyFont="1" applyAlignment="1">
      <alignment wrapText="1"/>
    </xf>
    <xf numFmtId="0" fontId="20" fillId="0" borderId="0" xfId="0" applyFont="1" applyAlignment="1"/>
    <xf numFmtId="0" fontId="6" fillId="0" borderId="0" xfId="0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wrapText="1"/>
    </xf>
    <xf numFmtId="164" fontId="2" fillId="0" borderId="8" xfId="1" applyFont="1" applyBorder="1" applyAlignment="1">
      <alignment horizontal="right" wrapText="1"/>
    </xf>
    <xf numFmtId="0" fontId="2" fillId="0" borderId="3" xfId="0" applyFont="1" applyBorder="1" applyAlignment="1">
      <alignment horizontal="center" vertical="center" wrapText="1"/>
    </xf>
    <xf numFmtId="165" fontId="2" fillId="0" borderId="8" xfId="1" applyNumberFormat="1" applyFont="1" applyBorder="1" applyAlignment="1">
      <alignment wrapText="1"/>
    </xf>
    <xf numFmtId="166" fontId="0" fillId="0" borderId="0" xfId="0" applyNumberFormat="1" applyAlignment="1">
      <alignment wrapText="1"/>
    </xf>
    <xf numFmtId="0" fontId="8" fillId="0" borderId="0" xfId="0" applyFont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165" fontId="2" fillId="0" borderId="3" xfId="1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3" xfId="0" applyBorder="1" applyAlignment="1">
      <alignment wrapText="1"/>
    </xf>
    <xf numFmtId="164" fontId="7" fillId="3" borderId="3" xfId="1" applyFont="1" applyFill="1" applyBorder="1" applyAlignment="1">
      <alignment horizontal="right" wrapText="1"/>
    </xf>
    <xf numFmtId="0" fontId="0" fillId="3" borderId="1" xfId="0" applyFill="1" applyBorder="1" applyAlignment="1">
      <alignment wrapText="1"/>
    </xf>
    <xf numFmtId="164" fontId="4" fillId="3" borderId="3" xfId="1" applyFont="1" applyFill="1" applyBorder="1" applyAlignment="1">
      <alignment horizontal="right" wrapText="1"/>
    </xf>
    <xf numFmtId="165" fontId="4" fillId="3" borderId="3" xfId="1" applyNumberFormat="1" applyFont="1" applyFill="1" applyBorder="1" applyAlignment="1">
      <alignment wrapText="1"/>
    </xf>
    <xf numFmtId="0" fontId="21" fillId="3" borderId="1" xfId="0" applyFont="1" applyFill="1" applyBorder="1" applyAlignment="1">
      <alignment wrapText="1"/>
    </xf>
    <xf numFmtId="164" fontId="4" fillId="3" borderId="8" xfId="1" applyFont="1" applyFill="1" applyBorder="1" applyAlignment="1">
      <alignment horizontal="right" wrapText="1"/>
    </xf>
    <xf numFmtId="0" fontId="0" fillId="3" borderId="0" xfId="0" applyFill="1" applyBorder="1" applyAlignment="1">
      <alignment wrapText="1"/>
    </xf>
    <xf numFmtId="164" fontId="4" fillId="3" borderId="3" xfId="1" applyFont="1" applyFill="1" applyBorder="1" applyAlignment="1">
      <alignment wrapText="1"/>
    </xf>
    <xf numFmtId="0" fontId="2" fillId="3" borderId="19" xfId="0" applyFont="1" applyFill="1" applyBorder="1" applyAlignment="1">
      <alignment horizontal="right" wrapText="1"/>
    </xf>
    <xf numFmtId="164" fontId="4" fillId="3" borderId="7" xfId="1" applyFont="1" applyFill="1" applyBorder="1" applyAlignment="1">
      <alignment wrapText="1"/>
    </xf>
    <xf numFmtId="0" fontId="2" fillId="0" borderId="11" xfId="0" applyFont="1" applyBorder="1" applyAlignment="1">
      <alignment vertical="center" wrapText="1"/>
    </xf>
    <xf numFmtId="164" fontId="2" fillId="0" borderId="13" xfId="1" applyFont="1" applyBorder="1" applyAlignment="1">
      <alignment vertical="center" wrapText="1"/>
    </xf>
    <xf numFmtId="0" fontId="0" fillId="4" borderId="0" xfId="0" applyFill="1" applyBorder="1" applyAlignment="1">
      <alignment wrapText="1"/>
    </xf>
    <xf numFmtId="164" fontId="4" fillId="3" borderId="8" xfId="1" applyFont="1" applyFill="1" applyBorder="1" applyAlignment="1">
      <alignment wrapText="1"/>
    </xf>
    <xf numFmtId="0" fontId="0" fillId="4" borderId="21" xfId="0" applyFill="1" applyBorder="1" applyAlignment="1">
      <alignment wrapText="1"/>
    </xf>
    <xf numFmtId="0" fontId="0" fillId="4" borderId="24" xfId="0" applyFill="1" applyBorder="1" applyAlignment="1">
      <alignment wrapText="1"/>
    </xf>
    <xf numFmtId="0" fontId="0" fillId="4" borderId="31" xfId="0" applyFill="1" applyBorder="1" applyAlignment="1">
      <alignment wrapText="1"/>
    </xf>
    <xf numFmtId="0" fontId="0" fillId="3" borderId="33" xfId="0" applyFill="1" applyBorder="1" applyAlignment="1">
      <alignment wrapText="1"/>
    </xf>
    <xf numFmtId="164" fontId="4" fillId="3" borderId="34" xfId="1" applyFont="1" applyFill="1" applyBorder="1" applyAlignment="1">
      <alignment horizont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164" fontId="2" fillId="4" borderId="25" xfId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0" fillId="4" borderId="35" xfId="0" applyFill="1" applyBorder="1" applyAlignment="1">
      <alignment wrapText="1"/>
    </xf>
    <xf numFmtId="0" fontId="4" fillId="4" borderId="6" xfId="0" applyFont="1" applyFill="1" applyBorder="1" applyAlignment="1">
      <alignment horizontal="left" vertical="center" wrapText="1"/>
    </xf>
    <xf numFmtId="164" fontId="4" fillId="3" borderId="32" xfId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0" fillId="0" borderId="2" xfId="0" applyBorder="1" applyAlignment="1">
      <alignment wrapText="1"/>
    </xf>
    <xf numFmtId="2" fontId="2" fillId="0" borderId="11" xfId="1" applyNumberFormat="1" applyFont="1" applyBorder="1" applyAlignment="1">
      <alignment wrapText="1"/>
    </xf>
    <xf numFmtId="164" fontId="2" fillId="0" borderId="13" xfId="1" applyFont="1" applyBorder="1" applyAlignment="1">
      <alignment horizontal="right" wrapText="1"/>
    </xf>
    <xf numFmtId="165" fontId="2" fillId="0" borderId="9" xfId="1" applyNumberFormat="1" applyFont="1" applyBorder="1" applyAlignment="1">
      <alignment wrapText="1"/>
    </xf>
    <xf numFmtId="165" fontId="2" fillId="0" borderId="10" xfId="1" applyNumberFormat="1" applyFont="1" applyBorder="1" applyAlignment="1">
      <alignment wrapText="1"/>
    </xf>
    <xf numFmtId="165" fontId="4" fillId="3" borderId="8" xfId="1" applyNumberFormat="1" applyFont="1" applyFill="1" applyBorder="1" applyAlignment="1">
      <alignment wrapText="1"/>
    </xf>
    <xf numFmtId="165" fontId="2" fillId="4" borderId="26" xfId="1" applyNumberFormat="1" applyFont="1" applyFill="1" applyBorder="1" applyAlignment="1">
      <alignment horizontal="center" vertical="center" wrapText="1"/>
    </xf>
    <xf numFmtId="165" fontId="4" fillId="3" borderId="34" xfId="1" applyNumberFormat="1" applyFont="1" applyFill="1" applyBorder="1" applyAlignment="1">
      <alignment horizontal="center" wrapText="1"/>
    </xf>
    <xf numFmtId="0" fontId="0" fillId="3" borderId="0" xfId="0" applyFill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164" fontId="2" fillId="4" borderId="0" xfId="1" applyFont="1" applyFill="1" applyBorder="1" applyAlignment="1">
      <alignment horizontal="center" vertical="center" wrapText="1"/>
    </xf>
    <xf numFmtId="164" fontId="4" fillId="4" borderId="0" xfId="1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3" borderId="20" xfId="0" applyFont="1" applyFill="1" applyBorder="1" applyAlignment="1">
      <alignment horizontal="right" vertical="center" wrapText="1"/>
    </xf>
    <xf numFmtId="0" fontId="10" fillId="2" borderId="0" xfId="2" applyNumberFormat="1" applyFont="1" applyFill="1" applyBorder="1" applyAlignment="1">
      <alignment horizontal="left" vertical="center" wrapText="1" readingOrder="1"/>
    </xf>
    <xf numFmtId="49" fontId="2" fillId="4" borderId="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4" fillId="3" borderId="19" xfId="0" applyFont="1" applyFill="1" applyBorder="1" applyAlignment="1">
      <alignment horizontal="right" wrapText="1"/>
    </xf>
    <xf numFmtId="0" fontId="4" fillId="3" borderId="4" xfId="0" applyFont="1" applyFill="1" applyBorder="1" applyAlignment="1">
      <alignment horizontal="right" wrapText="1"/>
    </xf>
    <xf numFmtId="0" fontId="4" fillId="3" borderId="17" xfId="0" applyFont="1" applyFill="1" applyBorder="1" applyAlignment="1">
      <alignment horizontal="right" wrapText="1"/>
    </xf>
    <xf numFmtId="164" fontId="2" fillId="4" borderId="25" xfId="1" applyFont="1" applyFill="1" applyBorder="1" applyAlignment="1">
      <alignment horizontal="center" vertical="center" wrapText="1"/>
    </xf>
    <xf numFmtId="164" fontId="2" fillId="4" borderId="27" xfId="1" applyFont="1" applyFill="1" applyBorder="1" applyAlignment="1">
      <alignment horizontal="center" vertical="center" wrapText="1"/>
    </xf>
    <xf numFmtId="164" fontId="2" fillId="4" borderId="28" xfId="1" applyFont="1" applyFill="1" applyBorder="1" applyAlignment="1">
      <alignment horizontal="center" vertical="center" wrapText="1"/>
    </xf>
    <xf numFmtId="164" fontId="2" fillId="4" borderId="26" xfId="1" applyFont="1" applyFill="1" applyBorder="1" applyAlignment="1">
      <alignment horizontal="center" vertical="center" wrapText="1"/>
    </xf>
    <xf numFmtId="164" fontId="2" fillId="4" borderId="29" xfId="1" applyFont="1" applyFill="1" applyBorder="1" applyAlignment="1">
      <alignment horizontal="center" vertical="center" wrapText="1"/>
    </xf>
    <xf numFmtId="164" fontId="2" fillId="4" borderId="30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10" fillId="2" borderId="5" xfId="2" applyNumberFormat="1" applyFont="1" applyFill="1" applyBorder="1" applyAlignment="1">
      <alignment horizontal="left" vertical="center" wrapText="1" readingOrder="1"/>
    </xf>
    <xf numFmtId="0" fontId="10" fillId="2" borderId="8" xfId="2" applyNumberFormat="1" applyFont="1" applyFill="1" applyBorder="1" applyAlignment="1">
      <alignment horizontal="left" vertical="center" wrapText="1" readingOrder="1"/>
    </xf>
    <xf numFmtId="0" fontId="10" fillId="2" borderId="7" xfId="2" applyNumberFormat="1" applyFont="1" applyFill="1" applyBorder="1" applyAlignment="1">
      <alignment horizontal="left" vertical="center" wrapText="1" readingOrder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2" borderId="2" xfId="2" applyNumberFormat="1" applyFont="1" applyFill="1" applyBorder="1" applyAlignment="1">
      <alignment horizontal="left" vertical="center" wrapText="1" readingOrder="1"/>
    </xf>
    <xf numFmtId="0" fontId="10" fillId="2" borderId="15" xfId="2" applyNumberFormat="1" applyFont="1" applyFill="1" applyBorder="1" applyAlignment="1">
      <alignment horizontal="left" vertical="center" wrapText="1" readingOrder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0" fontId="6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164" fontId="2" fillId="0" borderId="10" xfId="1" applyFont="1" applyBorder="1" applyAlignment="1">
      <alignment horizontal="right" wrapText="1"/>
    </xf>
    <xf numFmtId="0" fontId="0" fillId="0" borderId="36" xfId="0" applyBorder="1" applyAlignment="1">
      <alignment wrapText="1"/>
    </xf>
  </cellXfs>
  <cellStyles count="3">
    <cellStyle name="Normal" xfId="2"/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zoomScale="110" zoomScaleNormal="110" workbookViewId="0">
      <selection activeCell="A54" sqref="A1:I54"/>
    </sheetView>
  </sheetViews>
  <sheetFormatPr defaultRowHeight="15" x14ac:dyDescent="0.25"/>
  <cols>
    <col min="1" max="1" width="4.42578125" style="1" customWidth="1"/>
    <col min="2" max="2" width="39.42578125" style="1" customWidth="1"/>
    <col min="3" max="3" width="9.5703125" style="1" customWidth="1"/>
    <col min="4" max="4" width="13.7109375" style="1" customWidth="1"/>
    <col min="5" max="5" width="15.140625" style="1" customWidth="1"/>
    <col min="6" max="6" width="18.5703125" style="1" customWidth="1"/>
    <col min="7" max="7" width="17" style="1" hidden="1" customWidth="1"/>
    <col min="8" max="8" width="19.5703125" style="1" customWidth="1"/>
    <col min="9" max="9" width="11.85546875" style="1" bestFit="1" customWidth="1"/>
    <col min="10" max="10" width="17.5703125" style="1" customWidth="1"/>
    <col min="11" max="11" width="9.140625" style="1"/>
    <col min="12" max="12" width="11.85546875" style="1" bestFit="1" customWidth="1"/>
    <col min="13" max="14" width="9.140625" style="1"/>
    <col min="15" max="15" width="11.85546875" style="1" bestFit="1" customWidth="1"/>
    <col min="16" max="16384" width="9.140625" style="1"/>
  </cols>
  <sheetData>
    <row r="1" spans="1:12" ht="33.75" customHeight="1" x14ac:dyDescent="0.25">
      <c r="A1" s="129" t="s">
        <v>63</v>
      </c>
      <c r="B1" s="129"/>
      <c r="C1" s="129"/>
      <c r="D1" s="129"/>
      <c r="E1" s="129"/>
      <c r="F1" s="129"/>
      <c r="G1" s="129"/>
      <c r="H1" s="129"/>
      <c r="I1" s="129"/>
    </row>
    <row r="2" spans="1:12" ht="23.25" customHeight="1" thickBot="1" x14ac:dyDescent="0.3">
      <c r="A2" s="2"/>
      <c r="B2" s="2"/>
      <c r="C2" s="145" t="s">
        <v>65</v>
      </c>
      <c r="D2" s="145"/>
      <c r="E2" s="145"/>
      <c r="F2" s="9"/>
    </row>
    <row r="3" spans="1:12" ht="48" customHeight="1" thickBot="1" x14ac:dyDescent="0.3">
      <c r="A3" s="12" t="s">
        <v>0</v>
      </c>
      <c r="B3" s="18" t="s">
        <v>3</v>
      </c>
      <c r="C3" s="19" t="s">
        <v>41</v>
      </c>
      <c r="D3" s="18" t="s">
        <v>1</v>
      </c>
      <c r="E3" s="17" t="s">
        <v>2</v>
      </c>
      <c r="F3" s="19" t="s">
        <v>46</v>
      </c>
      <c r="H3" s="19" t="s">
        <v>47</v>
      </c>
    </row>
    <row r="4" spans="1:12" ht="19.5" customHeight="1" x14ac:dyDescent="0.25">
      <c r="A4" s="131" t="s">
        <v>4</v>
      </c>
      <c r="B4" s="133" t="s">
        <v>48</v>
      </c>
      <c r="C4" s="13" t="s">
        <v>5</v>
      </c>
      <c r="D4" s="130" t="s">
        <v>29</v>
      </c>
      <c r="E4" s="26" t="s">
        <v>50</v>
      </c>
      <c r="F4" s="47">
        <v>69300</v>
      </c>
      <c r="H4" s="47">
        <v>24116.36</v>
      </c>
    </row>
    <row r="5" spans="1:12" ht="18.75" customHeight="1" x14ac:dyDescent="0.25">
      <c r="A5" s="132"/>
      <c r="B5" s="134"/>
      <c r="C5" s="46" t="s">
        <v>8</v>
      </c>
      <c r="D5" s="110"/>
      <c r="E5" s="85" t="s">
        <v>51</v>
      </c>
      <c r="F5" s="38">
        <v>538320.06000000006</v>
      </c>
      <c r="H5" s="38">
        <v>336152.6</v>
      </c>
    </row>
    <row r="6" spans="1:12" ht="18" customHeight="1" x14ac:dyDescent="0.25">
      <c r="A6" s="132"/>
      <c r="B6" s="134"/>
      <c r="C6" s="136" t="s">
        <v>6</v>
      </c>
      <c r="D6" s="110"/>
      <c r="E6" s="34" t="s">
        <v>50</v>
      </c>
      <c r="F6" s="52">
        <v>51208200</v>
      </c>
      <c r="H6" s="52">
        <v>0</v>
      </c>
    </row>
    <row r="7" spans="1:12" ht="20.25" customHeight="1" thickBot="1" x14ac:dyDescent="0.3">
      <c r="A7" s="132"/>
      <c r="B7" s="135"/>
      <c r="C7" s="137"/>
      <c r="D7" s="110"/>
      <c r="E7" s="85" t="s">
        <v>51</v>
      </c>
      <c r="F7" s="39">
        <v>9782569.6799999997</v>
      </c>
      <c r="H7" s="64">
        <v>1243966.99</v>
      </c>
      <c r="J7" s="31"/>
    </row>
    <row r="8" spans="1:12" ht="18" customHeight="1" thickBot="1" x14ac:dyDescent="0.3">
      <c r="A8" s="114" t="s">
        <v>43</v>
      </c>
      <c r="B8" s="115"/>
      <c r="C8" s="115"/>
      <c r="D8" s="115"/>
      <c r="E8" s="116"/>
      <c r="F8" s="75">
        <f>F4+F5+F6+F7</f>
        <v>61598389.740000002</v>
      </c>
      <c r="G8" s="76"/>
      <c r="H8" s="77">
        <f>H4+H5+H6+H7</f>
        <v>1604235.95</v>
      </c>
      <c r="J8" s="31"/>
    </row>
    <row r="9" spans="1:12" ht="20.25" customHeight="1" x14ac:dyDescent="0.25">
      <c r="A9" s="132" t="s">
        <v>7</v>
      </c>
      <c r="B9" s="146" t="s">
        <v>49</v>
      </c>
      <c r="C9" s="136" t="s">
        <v>9</v>
      </c>
      <c r="D9" s="110" t="s">
        <v>30</v>
      </c>
      <c r="E9" s="26" t="s">
        <v>37</v>
      </c>
      <c r="F9" s="48">
        <v>1963999.66</v>
      </c>
      <c r="H9" s="104">
        <v>1963999.66</v>
      </c>
      <c r="J9" s="146"/>
    </row>
    <row r="10" spans="1:12" ht="17.25" customHeight="1" thickBot="1" x14ac:dyDescent="0.3">
      <c r="A10" s="132"/>
      <c r="B10" s="146"/>
      <c r="C10" s="136"/>
      <c r="D10" s="110"/>
      <c r="E10" s="34" t="s">
        <v>50</v>
      </c>
      <c r="F10" s="35">
        <v>2632480.34</v>
      </c>
      <c r="H10" s="35">
        <v>2632480.34</v>
      </c>
      <c r="I10" s="101"/>
      <c r="J10" s="146"/>
    </row>
    <row r="11" spans="1:12" ht="21.75" customHeight="1" thickBot="1" x14ac:dyDescent="0.3">
      <c r="A11" s="132"/>
      <c r="B11" s="146"/>
      <c r="C11" s="136"/>
      <c r="D11" s="110"/>
      <c r="E11" s="85" t="s">
        <v>51</v>
      </c>
      <c r="F11" s="70">
        <v>1451520</v>
      </c>
      <c r="H11" s="70">
        <v>1451520</v>
      </c>
      <c r="J11" s="146"/>
    </row>
    <row r="12" spans="1:12" ht="17.25" customHeight="1" thickBot="1" x14ac:dyDescent="0.3">
      <c r="A12" s="114" t="s">
        <v>43</v>
      </c>
      <c r="B12" s="115"/>
      <c r="C12" s="115"/>
      <c r="D12" s="115"/>
      <c r="E12" s="116"/>
      <c r="F12" s="78">
        <f>F9+F10+F11</f>
        <v>6048000</v>
      </c>
      <c r="G12" s="79"/>
      <c r="H12" s="78">
        <f>H9+H10+H11</f>
        <v>6048000</v>
      </c>
      <c r="J12" s="61"/>
    </row>
    <row r="13" spans="1:12" ht="28.5" customHeight="1" x14ac:dyDescent="0.25">
      <c r="A13" s="132" t="s">
        <v>12</v>
      </c>
      <c r="B13" s="158" t="s">
        <v>53</v>
      </c>
      <c r="C13" s="160" t="s">
        <v>10</v>
      </c>
      <c r="D13" s="110" t="s">
        <v>31</v>
      </c>
      <c r="E13" s="34" t="s">
        <v>50</v>
      </c>
      <c r="F13" s="38">
        <v>1794000</v>
      </c>
      <c r="G13" s="30"/>
      <c r="H13" s="52">
        <v>0</v>
      </c>
      <c r="L13" s="146"/>
    </row>
    <row r="14" spans="1:12" ht="28.5" customHeight="1" x14ac:dyDescent="0.25">
      <c r="A14" s="132"/>
      <c r="B14" s="158"/>
      <c r="C14" s="141"/>
      <c r="D14" s="110"/>
      <c r="E14" s="85" t="s">
        <v>51</v>
      </c>
      <c r="F14" s="64">
        <v>10641004.470000001</v>
      </c>
      <c r="G14" s="30"/>
      <c r="H14" s="64">
        <v>3655723.81</v>
      </c>
      <c r="L14" s="146"/>
    </row>
    <row r="15" spans="1:12" ht="20.25" customHeight="1" thickBot="1" x14ac:dyDescent="0.3">
      <c r="A15" s="153"/>
      <c r="B15" s="159"/>
      <c r="C15" s="16" t="s">
        <v>11</v>
      </c>
      <c r="D15" s="152"/>
      <c r="E15" s="85" t="s">
        <v>51</v>
      </c>
      <c r="F15" s="167">
        <v>3423790.91</v>
      </c>
      <c r="G15" s="168"/>
      <c r="H15" s="167">
        <v>1706842.1</v>
      </c>
      <c r="J15" s="31"/>
      <c r="L15" s="146"/>
    </row>
    <row r="16" spans="1:12" ht="19.5" customHeight="1" thickBot="1" x14ac:dyDescent="0.3">
      <c r="A16" s="114" t="s">
        <v>43</v>
      </c>
      <c r="B16" s="115"/>
      <c r="C16" s="115"/>
      <c r="D16" s="115"/>
      <c r="E16" s="116"/>
      <c r="F16" s="80">
        <f>F13+F14+F15</f>
        <v>15858795.380000001</v>
      </c>
      <c r="G16" s="81"/>
      <c r="H16" s="80">
        <f>H14+H15</f>
        <v>5362565.91</v>
      </c>
      <c r="J16" s="31"/>
      <c r="L16" s="146"/>
    </row>
    <row r="17" spans="1:12" ht="24" customHeight="1" x14ac:dyDescent="0.25">
      <c r="A17" s="131" t="s">
        <v>13</v>
      </c>
      <c r="B17" s="148" t="s">
        <v>52</v>
      </c>
      <c r="C17" s="160" t="s">
        <v>11</v>
      </c>
      <c r="D17" s="151" t="s">
        <v>32</v>
      </c>
      <c r="E17" s="34" t="s">
        <v>50</v>
      </c>
      <c r="F17" s="36">
        <v>5158300</v>
      </c>
      <c r="G17" s="27"/>
      <c r="H17" s="36">
        <v>0</v>
      </c>
      <c r="L17" s="146"/>
    </row>
    <row r="18" spans="1:12" ht="24" customHeight="1" x14ac:dyDescent="0.25">
      <c r="A18" s="132"/>
      <c r="B18" s="149"/>
      <c r="C18" s="141"/>
      <c r="D18" s="139"/>
      <c r="E18" s="85" t="s">
        <v>51</v>
      </c>
      <c r="F18" s="37">
        <v>10583374.82</v>
      </c>
      <c r="G18" s="30"/>
      <c r="H18" s="37">
        <v>2040206.39</v>
      </c>
      <c r="J18" s="33"/>
      <c r="L18" s="146"/>
    </row>
    <row r="19" spans="1:12" ht="27" customHeight="1" thickBot="1" x14ac:dyDescent="0.3">
      <c r="A19" s="132"/>
      <c r="B19" s="149"/>
      <c r="C19" s="63" t="s">
        <v>28</v>
      </c>
      <c r="D19" s="139"/>
      <c r="E19" s="85" t="s">
        <v>51</v>
      </c>
      <c r="F19" s="66">
        <v>802825.58</v>
      </c>
      <c r="G19" s="30"/>
      <c r="H19" s="66">
        <v>608099.55000000005</v>
      </c>
      <c r="J19" s="31"/>
      <c r="L19" s="146"/>
    </row>
    <row r="20" spans="1:12" ht="17.25" customHeight="1" thickBot="1" x14ac:dyDescent="0.3">
      <c r="A20" s="114" t="s">
        <v>43</v>
      </c>
      <c r="B20" s="115"/>
      <c r="C20" s="115"/>
      <c r="D20" s="115"/>
      <c r="E20" s="116"/>
      <c r="F20" s="78">
        <f>F17+F18+F19</f>
        <v>16544500.4</v>
      </c>
      <c r="G20" s="76"/>
      <c r="H20" s="78">
        <f>H17+H18+H19</f>
        <v>2648305.94</v>
      </c>
      <c r="J20" s="31"/>
      <c r="L20" s="146"/>
    </row>
    <row r="21" spans="1:12" ht="28.5" customHeight="1" x14ac:dyDescent="0.25">
      <c r="A21" s="132" t="s">
        <v>14</v>
      </c>
      <c r="B21" s="154" t="s">
        <v>54</v>
      </c>
      <c r="C21" s="62" t="s">
        <v>15</v>
      </c>
      <c r="D21" s="110" t="s">
        <v>33</v>
      </c>
      <c r="E21" s="85" t="s">
        <v>51</v>
      </c>
      <c r="F21" s="29">
        <v>886985</v>
      </c>
      <c r="G21" s="30"/>
      <c r="H21" s="29">
        <v>185935</v>
      </c>
      <c r="L21" s="146"/>
    </row>
    <row r="22" spans="1:12" ht="35.25" customHeight="1" thickBot="1" x14ac:dyDescent="0.3">
      <c r="A22" s="153"/>
      <c r="B22" s="155"/>
      <c r="C22" s="14" t="s">
        <v>17</v>
      </c>
      <c r="D22" s="152"/>
      <c r="E22" s="85" t="s">
        <v>51</v>
      </c>
      <c r="F22" s="10">
        <v>721466</v>
      </c>
      <c r="G22" s="28"/>
      <c r="H22" s="10">
        <v>533038.05000000005</v>
      </c>
      <c r="J22" s="31"/>
    </row>
    <row r="23" spans="1:12" ht="16.5" customHeight="1" thickBot="1" x14ac:dyDescent="0.3">
      <c r="A23" s="114" t="s">
        <v>43</v>
      </c>
      <c r="B23" s="115"/>
      <c r="C23" s="115"/>
      <c r="D23" s="115"/>
      <c r="E23" s="116"/>
      <c r="F23" s="82">
        <f>F21+F22</f>
        <v>1608451</v>
      </c>
      <c r="G23" s="76"/>
      <c r="H23" s="82">
        <f>H21+H22</f>
        <v>718973.05</v>
      </c>
      <c r="J23" s="31"/>
    </row>
    <row r="24" spans="1:12" ht="92.25" customHeight="1" thickBot="1" x14ac:dyDescent="0.3">
      <c r="A24" s="65" t="s">
        <v>16</v>
      </c>
      <c r="B24" s="40" t="s">
        <v>55</v>
      </c>
      <c r="C24" s="41" t="s">
        <v>18</v>
      </c>
      <c r="D24" s="42" t="s">
        <v>34</v>
      </c>
      <c r="E24" s="43" t="s">
        <v>51</v>
      </c>
      <c r="F24" s="44">
        <v>50000</v>
      </c>
      <c r="G24" s="45"/>
      <c r="H24" s="70">
        <v>0</v>
      </c>
      <c r="J24" s="32"/>
    </row>
    <row r="25" spans="1:12" ht="18.75" customHeight="1" thickBot="1" x14ac:dyDescent="0.3">
      <c r="A25" s="114" t="s">
        <v>43</v>
      </c>
      <c r="B25" s="115"/>
      <c r="C25" s="115"/>
      <c r="D25" s="115"/>
      <c r="E25" s="116"/>
      <c r="F25" s="82">
        <f>F24</f>
        <v>50000</v>
      </c>
      <c r="G25" s="76"/>
      <c r="H25" s="78">
        <f>H24</f>
        <v>0</v>
      </c>
      <c r="J25" s="32"/>
    </row>
    <row r="26" spans="1:12" ht="19.5" customHeight="1" thickBot="1" x14ac:dyDescent="0.3">
      <c r="A26" s="132" t="s">
        <v>19</v>
      </c>
      <c r="B26" s="138" t="s">
        <v>56</v>
      </c>
      <c r="C26" s="54" t="s">
        <v>20</v>
      </c>
      <c r="D26" s="139" t="s">
        <v>35</v>
      </c>
      <c r="E26" s="85" t="s">
        <v>51</v>
      </c>
      <c r="F26" s="25">
        <v>1897649</v>
      </c>
      <c r="G26" s="72"/>
      <c r="H26" s="47">
        <v>834785.71</v>
      </c>
    </row>
    <row r="27" spans="1:12" ht="15" hidden="1" customHeight="1" thickBot="1" x14ac:dyDescent="0.25">
      <c r="A27" s="132"/>
      <c r="B27" s="138"/>
      <c r="C27" s="140" t="s">
        <v>21</v>
      </c>
      <c r="D27" s="139"/>
      <c r="E27" s="85" t="s">
        <v>51</v>
      </c>
      <c r="F27" s="24"/>
      <c r="G27" s="73"/>
      <c r="H27" s="24"/>
    </row>
    <row r="28" spans="1:12" ht="18" customHeight="1" x14ac:dyDescent="0.25">
      <c r="A28" s="132"/>
      <c r="B28" s="138"/>
      <c r="C28" s="141"/>
      <c r="D28" s="139"/>
      <c r="E28" s="85" t="s">
        <v>51</v>
      </c>
      <c r="F28" s="24">
        <v>38321669.539999999</v>
      </c>
      <c r="G28" s="73"/>
      <c r="H28" s="38">
        <v>17408412.719999999</v>
      </c>
    </row>
    <row r="29" spans="1:12" ht="0.75" customHeight="1" x14ac:dyDescent="0.25">
      <c r="A29" s="132"/>
      <c r="B29" s="138"/>
      <c r="C29" s="142" t="s">
        <v>23</v>
      </c>
      <c r="D29" s="139"/>
      <c r="E29" s="85" t="s">
        <v>51</v>
      </c>
      <c r="F29" s="71"/>
      <c r="G29" s="73"/>
      <c r="H29" s="71"/>
    </row>
    <row r="30" spans="1:12" ht="16.5" customHeight="1" x14ac:dyDescent="0.25">
      <c r="A30" s="132"/>
      <c r="B30" s="138"/>
      <c r="C30" s="140"/>
      <c r="D30" s="139"/>
      <c r="E30" s="85" t="s">
        <v>51</v>
      </c>
      <c r="F30" s="37">
        <v>37262</v>
      </c>
      <c r="G30" s="73"/>
      <c r="H30" s="38">
        <v>37262</v>
      </c>
    </row>
    <row r="31" spans="1:12" ht="16.5" customHeight="1" x14ac:dyDescent="0.25">
      <c r="A31" s="132"/>
      <c r="B31" s="138"/>
      <c r="C31" s="141"/>
      <c r="D31" s="139"/>
      <c r="E31" s="34" t="s">
        <v>50</v>
      </c>
      <c r="F31" s="24">
        <v>700</v>
      </c>
      <c r="G31" s="73"/>
      <c r="H31" s="102">
        <v>0</v>
      </c>
    </row>
    <row r="32" spans="1:12" ht="19.5" hidden="1" customHeight="1" x14ac:dyDescent="0.25">
      <c r="A32" s="132"/>
      <c r="B32" s="138"/>
      <c r="C32" s="142"/>
      <c r="D32" s="139"/>
      <c r="E32" s="85"/>
      <c r="F32" s="24"/>
      <c r="G32" s="73"/>
      <c r="H32" s="102"/>
    </row>
    <row r="33" spans="1:15" ht="19.5" hidden="1" customHeight="1" x14ac:dyDescent="0.25">
      <c r="A33" s="132"/>
      <c r="B33" s="138"/>
      <c r="C33" s="157"/>
      <c r="D33" s="139"/>
      <c r="E33" s="34"/>
      <c r="F33" s="24"/>
      <c r="G33" s="73"/>
      <c r="H33" s="102"/>
    </row>
    <row r="34" spans="1:15" ht="17.25" customHeight="1" x14ac:dyDescent="0.25">
      <c r="A34" s="132"/>
      <c r="B34" s="138"/>
      <c r="C34" s="15" t="s">
        <v>22</v>
      </c>
      <c r="D34" s="139"/>
      <c r="E34" s="85" t="s">
        <v>51</v>
      </c>
      <c r="F34" s="24">
        <v>400418</v>
      </c>
      <c r="G34" s="73"/>
      <c r="H34" s="38">
        <v>213089.25</v>
      </c>
    </row>
    <row r="35" spans="1:15" ht="18.75" customHeight="1" thickBot="1" x14ac:dyDescent="0.3">
      <c r="A35" s="132"/>
      <c r="B35" s="138"/>
      <c r="C35" s="63" t="s">
        <v>9</v>
      </c>
      <c r="D35" s="139"/>
      <c r="E35" s="85" t="s">
        <v>51</v>
      </c>
      <c r="F35" s="23">
        <v>637680</v>
      </c>
      <c r="G35" s="74"/>
      <c r="H35" s="103">
        <v>228600</v>
      </c>
      <c r="J35" s="31"/>
      <c r="M35" s="50"/>
      <c r="N35" s="53"/>
    </row>
    <row r="36" spans="1:15" ht="18.75" customHeight="1" thickBot="1" x14ac:dyDescent="0.3">
      <c r="A36" s="114" t="s">
        <v>43</v>
      </c>
      <c r="B36" s="115"/>
      <c r="C36" s="115"/>
      <c r="D36" s="115"/>
      <c r="E36" s="116"/>
      <c r="F36" s="82">
        <f>F26+F28+F30+F31+F32+F33+F34+F35</f>
        <v>41295378.539999999</v>
      </c>
      <c r="G36" s="76"/>
      <c r="H36" s="82">
        <f>H26+H28+H30+H31+H32+H33+H34+H35</f>
        <v>18722149.68</v>
      </c>
      <c r="J36" s="31"/>
      <c r="M36" s="50"/>
      <c r="N36" s="53"/>
    </row>
    <row r="37" spans="1:15" ht="24" customHeight="1" x14ac:dyDescent="0.25">
      <c r="A37" s="132" t="s">
        <v>25</v>
      </c>
      <c r="B37" s="147" t="s">
        <v>57</v>
      </c>
      <c r="C37" s="20" t="s">
        <v>26</v>
      </c>
      <c r="D37" s="110" t="s">
        <v>36</v>
      </c>
      <c r="E37" s="85" t="s">
        <v>51</v>
      </c>
      <c r="F37" s="22">
        <v>13341101</v>
      </c>
      <c r="H37" s="22">
        <v>7650000</v>
      </c>
      <c r="M37" s="2"/>
      <c r="N37" s="51"/>
    </row>
    <row r="38" spans="1:15" ht="70.5" customHeight="1" thickBot="1" x14ac:dyDescent="0.3">
      <c r="A38" s="132"/>
      <c r="B38" s="147"/>
      <c r="C38" s="21" t="s">
        <v>27</v>
      </c>
      <c r="D38" s="110"/>
      <c r="E38" s="85" t="s">
        <v>51</v>
      </c>
      <c r="F38" s="86">
        <v>1254527</v>
      </c>
      <c r="H38" s="86">
        <v>350000</v>
      </c>
      <c r="J38" s="31"/>
    </row>
    <row r="39" spans="1:15" ht="16.5" customHeight="1" thickBot="1" x14ac:dyDescent="0.3">
      <c r="A39" s="83"/>
      <c r="B39" s="115" t="s">
        <v>43</v>
      </c>
      <c r="C39" s="115"/>
      <c r="D39" s="115"/>
      <c r="E39" s="116"/>
      <c r="F39" s="82">
        <f>F37+F38</f>
        <v>14595628</v>
      </c>
      <c r="G39" s="76"/>
      <c r="H39" s="82">
        <f>H37+H38</f>
        <v>8000000</v>
      </c>
      <c r="J39" s="31"/>
    </row>
    <row r="40" spans="1:15" ht="24.75" customHeight="1" x14ac:dyDescent="0.25">
      <c r="A40" s="131" t="s">
        <v>38</v>
      </c>
      <c r="B40" s="148" t="s">
        <v>42</v>
      </c>
      <c r="C40" s="143" t="s">
        <v>11</v>
      </c>
      <c r="D40" s="131" t="s">
        <v>39</v>
      </c>
      <c r="E40" s="55" t="s">
        <v>40</v>
      </c>
      <c r="F40" s="104">
        <v>9204855.8499999996</v>
      </c>
      <c r="G40" s="27"/>
      <c r="H40" s="104">
        <v>0</v>
      </c>
      <c r="J40" s="31"/>
    </row>
    <row r="41" spans="1:15" ht="18.75" customHeight="1" x14ac:dyDescent="0.25">
      <c r="A41" s="132"/>
      <c r="B41" s="149"/>
      <c r="C41" s="136"/>
      <c r="D41" s="132"/>
      <c r="E41" s="34" t="s">
        <v>50</v>
      </c>
      <c r="F41" s="37">
        <v>2017385.92</v>
      </c>
      <c r="G41" s="30"/>
      <c r="H41" s="37">
        <v>0</v>
      </c>
      <c r="J41" s="31"/>
      <c r="L41" s="58"/>
      <c r="M41" s="156"/>
      <c r="N41" s="156"/>
    </row>
    <row r="42" spans="1:15" ht="45" customHeight="1" thickBot="1" x14ac:dyDescent="0.3">
      <c r="A42" s="153"/>
      <c r="B42" s="150"/>
      <c r="C42" s="144"/>
      <c r="D42" s="153"/>
      <c r="E42" s="85" t="s">
        <v>51</v>
      </c>
      <c r="F42" s="56">
        <v>1093819.53</v>
      </c>
      <c r="G42" s="28"/>
      <c r="H42" s="105">
        <v>0</v>
      </c>
      <c r="J42" s="31"/>
      <c r="L42" s="58"/>
      <c r="O42" s="57"/>
    </row>
    <row r="43" spans="1:15" ht="19.5" customHeight="1" thickBot="1" x14ac:dyDescent="0.3">
      <c r="A43" s="114" t="s">
        <v>43</v>
      </c>
      <c r="B43" s="115"/>
      <c r="C43" s="115"/>
      <c r="D43" s="115"/>
      <c r="E43" s="116"/>
      <c r="F43" s="88">
        <f>F40+F41+F42</f>
        <v>12316061.299999999</v>
      </c>
      <c r="G43" s="81"/>
      <c r="H43" s="106">
        <f>H40+H41+H42</f>
        <v>0</v>
      </c>
      <c r="J43" s="31"/>
      <c r="L43" s="58"/>
      <c r="O43" s="57"/>
    </row>
    <row r="44" spans="1:15" ht="19.5" customHeight="1" x14ac:dyDescent="0.25">
      <c r="A44" s="164" t="s">
        <v>59</v>
      </c>
      <c r="B44" s="148" t="s">
        <v>60</v>
      </c>
      <c r="C44" s="161" t="s">
        <v>18</v>
      </c>
      <c r="D44" s="131" t="s">
        <v>58</v>
      </c>
      <c r="E44" s="164" t="s">
        <v>51</v>
      </c>
      <c r="F44" s="123">
        <v>1753297.8</v>
      </c>
      <c r="G44" s="90"/>
      <c r="H44" s="126">
        <v>298750</v>
      </c>
      <c r="J44" s="31"/>
      <c r="L44" s="58"/>
      <c r="O44" s="57"/>
    </row>
    <row r="45" spans="1:15" ht="19.5" customHeight="1" x14ac:dyDescent="0.25">
      <c r="A45" s="165"/>
      <c r="B45" s="149"/>
      <c r="C45" s="162"/>
      <c r="D45" s="132"/>
      <c r="E45" s="165"/>
      <c r="F45" s="124"/>
      <c r="G45" s="89"/>
      <c r="H45" s="127"/>
      <c r="J45" s="31"/>
      <c r="L45" s="58"/>
      <c r="O45" s="57"/>
    </row>
    <row r="46" spans="1:15" ht="49.5" customHeight="1" thickBot="1" x14ac:dyDescent="0.3">
      <c r="A46" s="166"/>
      <c r="B46" s="150"/>
      <c r="C46" s="163"/>
      <c r="D46" s="153"/>
      <c r="E46" s="166"/>
      <c r="F46" s="125"/>
      <c r="G46" s="91"/>
      <c r="H46" s="128"/>
      <c r="J46" s="31"/>
      <c r="L46" s="58"/>
      <c r="O46" s="57"/>
    </row>
    <row r="47" spans="1:15" ht="20.25" customHeight="1" thickBot="1" x14ac:dyDescent="0.3">
      <c r="A47" s="114" t="s">
        <v>43</v>
      </c>
      <c r="B47" s="115"/>
      <c r="C47" s="115"/>
      <c r="D47" s="115"/>
      <c r="E47" s="116"/>
      <c r="F47" s="99">
        <f>F44</f>
        <v>1753297.8</v>
      </c>
      <c r="G47" s="92"/>
      <c r="H47" s="93">
        <f>H44</f>
        <v>298750</v>
      </c>
      <c r="J47" s="31"/>
      <c r="L47" s="58"/>
      <c r="O47" s="57"/>
    </row>
    <row r="48" spans="1:15" ht="96" customHeight="1" thickBot="1" x14ac:dyDescent="0.3">
      <c r="A48" s="96" t="s">
        <v>61</v>
      </c>
      <c r="B48" s="98" t="s">
        <v>64</v>
      </c>
      <c r="C48" s="94" t="s">
        <v>23</v>
      </c>
      <c r="D48" s="69" t="s">
        <v>62</v>
      </c>
      <c r="E48" s="100" t="s">
        <v>51</v>
      </c>
      <c r="F48" s="95">
        <v>3049385</v>
      </c>
      <c r="G48" s="97"/>
      <c r="H48" s="107">
        <v>151937.09</v>
      </c>
      <c r="J48" s="31"/>
      <c r="L48" s="58"/>
      <c r="O48" s="57"/>
    </row>
    <row r="49" spans="1:20" ht="20.25" customHeight="1" thickBot="1" x14ac:dyDescent="0.3">
      <c r="A49" s="114" t="s">
        <v>43</v>
      </c>
      <c r="B49" s="115"/>
      <c r="C49" s="115"/>
      <c r="D49" s="115"/>
      <c r="E49" s="116"/>
      <c r="F49" s="99">
        <f>F48</f>
        <v>3049385</v>
      </c>
      <c r="G49" s="92"/>
      <c r="H49" s="108">
        <f>H48</f>
        <v>151937.09</v>
      </c>
      <c r="J49" s="31"/>
      <c r="L49" s="58"/>
      <c r="O49" s="57"/>
    </row>
    <row r="50" spans="1:20" ht="25.5" customHeight="1" thickBot="1" x14ac:dyDescent="0.3">
      <c r="A50" s="120" t="s">
        <v>24</v>
      </c>
      <c r="B50" s="121"/>
      <c r="C50" s="121"/>
      <c r="D50" s="121"/>
      <c r="E50" s="122"/>
      <c r="F50" s="84">
        <f>F8+F12+F16+F20+F23+F25+F36+F39+F43+F47+F49</f>
        <v>174717887.16000003</v>
      </c>
      <c r="G50" s="109"/>
      <c r="H50" s="84">
        <f>H8+H12+H16+H20+H23+H25+H36+H39++H43+H47+H49</f>
        <v>43554917.620000005</v>
      </c>
      <c r="I50" s="67">
        <f>H50/F50</f>
        <v>0.24928711265901504</v>
      </c>
      <c r="J50" s="33"/>
    </row>
    <row r="51" spans="1:20" ht="11.25" customHeight="1" x14ac:dyDescent="0.25">
      <c r="A51" s="6"/>
      <c r="B51" s="11"/>
      <c r="C51" s="7"/>
      <c r="D51" s="6"/>
      <c r="E51" s="6"/>
      <c r="F51" s="8"/>
    </row>
    <row r="52" spans="1:20" ht="60" customHeight="1" x14ac:dyDescent="0.25">
      <c r="A52" s="50"/>
      <c r="B52" s="119" t="s">
        <v>44</v>
      </c>
      <c r="C52" s="119"/>
      <c r="D52" s="2"/>
      <c r="E52" s="2"/>
      <c r="F52" s="59" t="s">
        <v>45</v>
      </c>
      <c r="G52" s="49"/>
      <c r="H52" s="49"/>
      <c r="M52" s="111"/>
      <c r="N52" s="117"/>
      <c r="O52" s="118"/>
      <c r="P52" s="110"/>
      <c r="Q52" s="111"/>
      <c r="R52" s="112"/>
      <c r="S52" s="87"/>
      <c r="T52" s="113"/>
    </row>
    <row r="53" spans="1:20" ht="15.75" x14ac:dyDescent="0.25">
      <c r="A53" s="2"/>
      <c r="B53" s="60"/>
      <c r="C53" s="4"/>
      <c r="D53" s="2"/>
      <c r="E53" s="2"/>
      <c r="F53" s="3"/>
      <c r="G53" s="49"/>
      <c r="H53" s="49"/>
      <c r="M53" s="111"/>
      <c r="N53" s="117"/>
      <c r="O53" s="118"/>
      <c r="P53" s="110"/>
      <c r="Q53" s="111"/>
      <c r="R53" s="112"/>
      <c r="S53" s="87"/>
      <c r="T53" s="113"/>
    </row>
    <row r="54" spans="1:20" x14ac:dyDescent="0.25">
      <c r="A54" s="2"/>
      <c r="B54" s="2"/>
      <c r="C54" s="4"/>
      <c r="D54" s="2"/>
      <c r="E54" s="2"/>
      <c r="F54" s="3"/>
      <c r="M54" s="111"/>
      <c r="N54" s="117"/>
      <c r="O54" s="118"/>
      <c r="P54" s="110"/>
      <c r="Q54" s="111"/>
      <c r="R54" s="112"/>
      <c r="S54" s="87"/>
      <c r="T54" s="113"/>
    </row>
    <row r="55" spans="1:20" ht="26.25" x14ac:dyDescent="0.25">
      <c r="A55" s="2"/>
      <c r="B55" s="68" t="s">
        <v>66</v>
      </c>
      <c r="C55" s="4"/>
      <c r="D55" s="2"/>
      <c r="E55" s="2"/>
      <c r="F55" s="59"/>
    </row>
    <row r="56" spans="1:20" x14ac:dyDescent="0.25">
      <c r="A56" s="2"/>
      <c r="B56" s="2"/>
      <c r="C56" s="4"/>
      <c r="D56" s="2"/>
      <c r="E56" s="2"/>
      <c r="F56" s="3"/>
    </row>
    <row r="57" spans="1:20" x14ac:dyDescent="0.25">
      <c r="A57" s="2"/>
      <c r="B57" s="2"/>
      <c r="C57" s="4"/>
      <c r="D57" s="2"/>
      <c r="E57" s="2"/>
      <c r="F57" s="5"/>
    </row>
    <row r="58" spans="1:20" x14ac:dyDescent="0.25">
      <c r="A58" s="2"/>
      <c r="B58" s="2"/>
      <c r="C58" s="4"/>
      <c r="D58" s="2"/>
      <c r="E58" s="2"/>
    </row>
    <row r="59" spans="1:20" x14ac:dyDescent="0.25">
      <c r="D59" s="50"/>
    </row>
  </sheetData>
  <mergeCells count="64">
    <mergeCell ref="C44:C46"/>
    <mergeCell ref="D44:D46"/>
    <mergeCell ref="A44:A46"/>
    <mergeCell ref="B44:B46"/>
    <mergeCell ref="A47:E47"/>
    <mergeCell ref="E44:E46"/>
    <mergeCell ref="M41:N41"/>
    <mergeCell ref="A37:A38"/>
    <mergeCell ref="D37:D38"/>
    <mergeCell ref="A9:A11"/>
    <mergeCell ref="B9:B11"/>
    <mergeCell ref="D9:D11"/>
    <mergeCell ref="C9:C11"/>
    <mergeCell ref="A40:A42"/>
    <mergeCell ref="D40:D42"/>
    <mergeCell ref="C32:C33"/>
    <mergeCell ref="A17:A19"/>
    <mergeCell ref="A13:A15"/>
    <mergeCell ref="B13:B15"/>
    <mergeCell ref="D13:D15"/>
    <mergeCell ref="C17:C18"/>
    <mergeCell ref="A26:A35"/>
    <mergeCell ref="C40:C42"/>
    <mergeCell ref="C2:E2"/>
    <mergeCell ref="J9:J11"/>
    <mergeCell ref="L13:L21"/>
    <mergeCell ref="A20:E20"/>
    <mergeCell ref="A16:E16"/>
    <mergeCell ref="A12:E12"/>
    <mergeCell ref="B37:B38"/>
    <mergeCell ref="B40:B42"/>
    <mergeCell ref="B17:B19"/>
    <mergeCell ref="D17:D19"/>
    <mergeCell ref="D21:D22"/>
    <mergeCell ref="A21:A22"/>
    <mergeCell ref="B21:B22"/>
    <mergeCell ref="A36:E36"/>
    <mergeCell ref="C13:C14"/>
    <mergeCell ref="F44:F46"/>
    <mergeCell ref="H44:H46"/>
    <mergeCell ref="A8:E8"/>
    <mergeCell ref="A1:I1"/>
    <mergeCell ref="A43:E43"/>
    <mergeCell ref="B39:E39"/>
    <mergeCell ref="A25:E25"/>
    <mergeCell ref="A23:E23"/>
    <mergeCell ref="D4:D7"/>
    <mergeCell ref="A4:A7"/>
    <mergeCell ref="B4:B7"/>
    <mergeCell ref="C6:C7"/>
    <mergeCell ref="B26:B35"/>
    <mergeCell ref="D26:D35"/>
    <mergeCell ref="C27:C28"/>
    <mergeCell ref="C29:C31"/>
    <mergeCell ref="P52:P54"/>
    <mergeCell ref="Q52:Q54"/>
    <mergeCell ref="R52:R54"/>
    <mergeCell ref="T52:T54"/>
    <mergeCell ref="A49:E49"/>
    <mergeCell ref="M52:M54"/>
    <mergeCell ref="N52:N54"/>
    <mergeCell ref="O52:O54"/>
    <mergeCell ref="B52:C52"/>
    <mergeCell ref="A50:E50"/>
  </mergeCells>
  <pageMargins left="0.39370078740157483" right="0.11811023622047245" top="0.39370078740157483" bottom="0" header="0.11811023622047245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2019-07-25T10:00:52Z</dcterms:modified>
</cp:coreProperties>
</file>