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год" sheetId="1" r:id="rId1"/>
  </sheets>
  <calcPr calcId="162913"/>
</workbook>
</file>

<file path=xl/calcChain.xml><?xml version="1.0" encoding="utf-8"?>
<calcChain xmlns="http://schemas.openxmlformats.org/spreadsheetml/2006/main">
  <c r="H49" i="1" l="1"/>
  <c r="F49" i="1"/>
  <c r="F17" i="1" l="1"/>
  <c r="H17" i="1"/>
  <c r="H13" i="1" l="1"/>
  <c r="H51" i="1" l="1"/>
  <c r="F51" i="1"/>
  <c r="H44" i="1" l="1"/>
  <c r="H40" i="1"/>
  <c r="H37" i="1"/>
  <c r="H26" i="1"/>
  <c r="H24" i="1"/>
  <c r="H21" i="1"/>
  <c r="H9" i="1"/>
  <c r="H52" i="1" l="1"/>
  <c r="F44" i="1"/>
  <c r="F40" i="1"/>
  <c r="F37" i="1"/>
  <c r="F26" i="1"/>
  <c r="F24" i="1"/>
  <c r="F21" i="1"/>
  <c r="F13" i="1"/>
  <c r="F9" i="1"/>
  <c r="F52" i="1" l="1"/>
  <c r="I52" i="1" s="1"/>
</calcChain>
</file>

<file path=xl/sharedStrings.xml><?xml version="1.0" encoding="utf-8"?>
<sst xmlns="http://schemas.openxmlformats.org/spreadsheetml/2006/main" count="114" uniqueCount="71">
  <si>
    <t>№</t>
  </si>
  <si>
    <t>Целевая статья</t>
  </si>
  <si>
    <t>Источник финансирования</t>
  </si>
  <si>
    <t>Наименование показателя</t>
  </si>
  <si>
    <t>1.</t>
  </si>
  <si>
    <t>0401</t>
  </si>
  <si>
    <t>0502</t>
  </si>
  <si>
    <t>2.</t>
  </si>
  <si>
    <t>0501</t>
  </si>
  <si>
    <t>1003</t>
  </si>
  <si>
    <t>0409</t>
  </si>
  <si>
    <t>0503</t>
  </si>
  <si>
    <t>3.</t>
  </si>
  <si>
    <t>4.</t>
  </si>
  <si>
    <t>5.</t>
  </si>
  <si>
    <t>0309</t>
  </si>
  <si>
    <t>6.</t>
  </si>
  <si>
    <t>0314</t>
  </si>
  <si>
    <t>0412</t>
  </si>
  <si>
    <t>7.</t>
  </si>
  <si>
    <t>0102</t>
  </si>
  <si>
    <t>0104</t>
  </si>
  <si>
    <t>1001</t>
  </si>
  <si>
    <t>0113</t>
  </si>
  <si>
    <t>Всего по программам:</t>
  </si>
  <si>
    <t>8.</t>
  </si>
  <si>
    <t>0801</t>
  </si>
  <si>
    <t>1102</t>
  </si>
  <si>
    <t>0603</t>
  </si>
  <si>
    <t>71.0.00.00000</t>
  </si>
  <si>
    <t>72.0.00.00000</t>
  </si>
  <si>
    <t>73.0.00.00000</t>
  </si>
  <si>
    <t>74.0.00.00000</t>
  </si>
  <si>
    <t>75.0.00.00000</t>
  </si>
  <si>
    <t>76.0.00.00000</t>
  </si>
  <si>
    <t>77.0.00.00000</t>
  </si>
  <si>
    <t>78.0.00.00000</t>
  </si>
  <si>
    <t xml:space="preserve">фед.бюджет </t>
  </si>
  <si>
    <t>9.</t>
  </si>
  <si>
    <t>79.0.00.00000</t>
  </si>
  <si>
    <t>федер.бюджет</t>
  </si>
  <si>
    <t>Рз Пр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</si>
  <si>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Формирование современной городской среды на территории Слюдянского муниципального образования на 2018- 2022 годы"</t>
    </r>
  </si>
  <si>
    <t>Итого:</t>
  </si>
  <si>
    <t>Председатель комитета по экономике и финансам администрации Слюдянского городского поселения</t>
  </si>
  <si>
    <t>Н.Н.Кайсарова</t>
  </si>
  <si>
    <r>
      <rPr>
        <b/>
        <sz val="10"/>
        <color theme="1"/>
        <rFont val="Times New Roman"/>
        <family val="1"/>
        <charset val="204"/>
      </rPr>
      <t xml:space="preserve">Муниципальная программа  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  " Развитие жилищно-коммунального хозяйства  Слюдянского муниципального образования " на 2019-2024 годы</t>
    </r>
  </si>
  <si>
    <t>Муниципальная программа                                     " Доступное жилье на территории  Слюдянского муниципального образования"  на 2019-2024 годы</t>
  </si>
  <si>
    <t>областн.бюдж</t>
  </si>
  <si>
    <t>местн.бюджет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</si>
  <si>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Благоустройство Слюдянского муниципального образования" на 2019-2024 годы</t>
    </r>
  </si>
  <si>
    <t>Муниципальная программа                                 " Развитие транспортного комплекса и улично- дорожной сети Слюдянского муниципального образования" на 2019-2024 годы</t>
  </si>
  <si>
    <r>
      <t>Муниципальная программа                                       "</t>
    </r>
    <r>
      <rPr>
        <b/>
        <i/>
        <sz val="10"/>
        <color rgb="FF000000"/>
        <rFont val="Times New Roman"/>
        <family val="1"/>
        <charset val="204"/>
      </rPr>
      <t xml:space="preserve"> Безопасный город " на 2019</t>
    </r>
    <r>
      <rPr>
        <b/>
        <i/>
        <sz val="10"/>
        <color indexed="8"/>
        <rFont val="Times New Roman"/>
        <family val="1"/>
        <charset val="204"/>
      </rPr>
      <t>-2024 годы</t>
    </r>
  </si>
  <si>
    <r>
      <t>Муниципальная программа              "</t>
    </r>
    <r>
      <rPr>
        <b/>
        <i/>
        <sz val="10"/>
        <color rgb="FF000000"/>
        <rFont val="Times New Roman"/>
        <family val="1"/>
        <charset val="204"/>
      </rPr>
      <t>Поддержка приоритетных отраслей экономики Слюдянского муниципального образования"  на 2019-2024 годы</t>
    </r>
  </si>
  <si>
    <r>
      <t xml:space="preserve">Муниципальная программа                                        " </t>
    </r>
    <r>
      <rPr>
        <b/>
        <i/>
        <sz val="10"/>
        <color theme="1"/>
        <rFont val="Times New Roman"/>
        <family val="1"/>
        <charset val="204"/>
      </rPr>
      <t>Совершенствование механизмов управления Слюдянским муниципальным образованием" на 2019-2024 годы</t>
    </r>
  </si>
  <si>
    <r>
      <t>Муниципальная программа                                         " Создание условий для организации досуга и обеспечения жителей</t>
    </r>
    <r>
      <rPr>
        <b/>
        <i/>
        <sz val="10"/>
        <color theme="1"/>
        <rFont val="Times New Roman"/>
        <family val="1"/>
        <charset val="204"/>
      </rPr>
      <t xml:space="preserve"> Слюдянского муниципального образования услугами культуры и спорта" на 2019-2024 годы</t>
    </r>
  </si>
  <si>
    <t>81.0.00.00000</t>
  </si>
  <si>
    <t>10.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</si>
  <si>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Комплексное и устойчивое развитие градостроительной деятельности и земельных отношений на территрии Слюдянского муниципального образования" на 2019- 2024 годы</t>
    </r>
  </si>
  <si>
    <t>11.</t>
  </si>
  <si>
    <t>82.0.00.00000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</si>
  <si>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Повышение качества управления муниципальным имуществом Слюдянского муниципального образования" на 2019-2024 годы </t>
    </r>
  </si>
  <si>
    <t>за девять месяцев 2019 года</t>
  </si>
  <si>
    <t>исполнение</t>
  </si>
  <si>
    <t>по реализации муниципальных программ Слюдянского муниципального образования</t>
  </si>
  <si>
    <t xml:space="preserve">ОТЧЕТ                     </t>
  </si>
  <si>
    <t>исп.</t>
  </si>
  <si>
    <t xml:space="preserve"> Зав отдел доходов и планирования бюджета           </t>
  </si>
  <si>
    <t>Н.М.Горбунова</t>
  </si>
  <si>
    <r>
      <rPr>
        <b/>
        <sz val="10"/>
        <color theme="1"/>
        <rFont val="Times New Roman"/>
        <family val="1"/>
        <charset val="204"/>
      </rPr>
      <t xml:space="preserve">  УТВЕРЖДЕНО </t>
    </r>
    <r>
      <rPr>
        <b/>
        <sz val="11"/>
        <color theme="1"/>
        <rFont val="Times New Roman"/>
        <family val="1"/>
        <charset val="204"/>
      </rPr>
      <t xml:space="preserve">       сумма  (руб)</t>
    </r>
  </si>
  <si>
    <r>
      <rPr>
        <b/>
        <sz val="10"/>
        <color theme="1"/>
        <rFont val="Times New Roman"/>
        <family val="1"/>
        <charset val="204"/>
      </rPr>
      <t xml:space="preserve">  ИСПОЛНЕНО   </t>
    </r>
    <r>
      <rPr>
        <b/>
        <sz val="11"/>
        <color theme="1"/>
        <rFont val="Times New Roman"/>
        <family val="1"/>
        <charset val="204"/>
      </rPr>
      <t xml:space="preserve">               сумма  (руб)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</si>
</sst>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 ;\-#,##0.00\ 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7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164" fontId="2" fillId="0" borderId="8" xfId="1" applyFont="1" applyBorder="1" applyAlignment="1">
      <alignment wrapText="1"/>
    </xf>
    <xf numFmtId="164" fontId="2" fillId="0" borderId="13" xfId="1" applyFont="1" applyBorder="1" applyAlignment="1">
      <alignment wrapText="1"/>
    </xf>
    <xf numFmtId="164" fontId="2" fillId="0" borderId="11" xfId="1" applyFont="1" applyBorder="1" applyAlignment="1">
      <alignment wrapText="1"/>
    </xf>
    <xf numFmtId="164" fontId="2" fillId="0" borderId="9" xfId="1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2" xfId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Font="1" applyAlignment="1">
      <alignment wrapText="1"/>
    </xf>
    <xf numFmtId="0" fontId="2" fillId="0" borderId="12" xfId="0" applyFont="1" applyBorder="1" applyAlignment="1">
      <alignment vertical="center" wrapText="1"/>
    </xf>
    <xf numFmtId="165" fontId="2" fillId="0" borderId="16" xfId="1" applyNumberFormat="1" applyFont="1" applyBorder="1" applyAlignment="1">
      <alignment wrapText="1"/>
    </xf>
    <xf numFmtId="165" fontId="2" fillId="0" borderId="5" xfId="1" applyNumberFormat="1" applyFont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4" fontId="2" fillId="0" borderId="11" xfId="1" applyFont="1" applyBorder="1" applyAlignment="1">
      <alignment horizontal="right" wrapText="1"/>
    </xf>
    <xf numFmtId="164" fontId="2" fillId="0" borderId="7" xfId="1" applyFont="1" applyBorder="1" applyAlignment="1">
      <alignment horizontal="right" wrapText="1"/>
    </xf>
    <xf numFmtId="0" fontId="10" fillId="2" borderId="1" xfId="2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" applyFon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right" wrapText="1"/>
    </xf>
    <xf numFmtId="165" fontId="2" fillId="0" borderId="18" xfId="1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165" fontId="2" fillId="0" borderId="11" xfId="1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0" borderId="10" xfId="1" applyFont="1" applyBorder="1" applyAlignment="1">
      <alignment wrapText="1"/>
    </xf>
    <xf numFmtId="2" fontId="0" fillId="0" borderId="0" xfId="0" applyNumberFormat="1" applyAlignment="1">
      <alignment wrapText="1"/>
    </xf>
    <xf numFmtId="164" fontId="17" fillId="0" borderId="0" xfId="1" applyFont="1" applyAlignment="1">
      <alignment wrapText="1"/>
    </xf>
    <xf numFmtId="164" fontId="19" fillId="0" borderId="0" xfId="1" applyFont="1" applyAlignment="1">
      <alignment wrapText="1"/>
    </xf>
    <xf numFmtId="0" fontId="20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164" fontId="2" fillId="0" borderId="8" xfId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wrapText="1"/>
    </xf>
    <xf numFmtId="166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164" fontId="7" fillId="3" borderId="3" xfId="1" applyFont="1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164" fontId="4" fillId="3" borderId="3" xfId="1" applyFont="1" applyFill="1" applyBorder="1" applyAlignment="1">
      <alignment horizontal="right" wrapText="1"/>
    </xf>
    <xf numFmtId="165" fontId="4" fillId="3" borderId="3" xfId="1" applyNumberFormat="1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164" fontId="4" fillId="3" borderId="8" xfId="1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164" fontId="4" fillId="3" borderId="3" xfId="1" applyFont="1" applyFill="1" applyBorder="1" applyAlignment="1">
      <alignment wrapText="1"/>
    </xf>
    <xf numFmtId="0" fontId="2" fillId="3" borderId="19" xfId="0" applyFont="1" applyFill="1" applyBorder="1" applyAlignment="1">
      <alignment horizontal="right" wrapText="1"/>
    </xf>
    <xf numFmtId="164" fontId="4" fillId="3" borderId="7" xfId="1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164" fontId="2" fillId="0" borderId="13" xfId="1" applyFont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30" xfId="0" applyFill="1" applyBorder="1" applyAlignment="1">
      <alignment wrapText="1"/>
    </xf>
    <xf numFmtId="0" fontId="0" fillId="3" borderId="32" xfId="0" applyFill="1" applyBorder="1" applyAlignment="1">
      <alignment wrapText="1"/>
    </xf>
    <xf numFmtId="164" fontId="4" fillId="3" borderId="33" xfId="1" applyFont="1" applyFill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64" fontId="2" fillId="4" borderId="24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0" fillId="4" borderId="34" xfId="0" applyFill="1" applyBorder="1" applyAlignment="1">
      <alignment wrapText="1"/>
    </xf>
    <xf numFmtId="0" fontId="4" fillId="4" borderId="6" xfId="0" applyFont="1" applyFill="1" applyBorder="1" applyAlignment="1">
      <alignment horizontal="left" vertical="center" wrapText="1"/>
    </xf>
    <xf numFmtId="164" fontId="4" fillId="3" borderId="31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2" fontId="2" fillId="0" borderId="11" xfId="1" applyNumberFormat="1" applyFont="1" applyBorder="1" applyAlignment="1">
      <alignment wrapText="1"/>
    </xf>
    <xf numFmtId="164" fontId="2" fillId="0" borderId="13" xfId="1" applyFont="1" applyBorder="1" applyAlignment="1">
      <alignment horizontal="right" wrapText="1"/>
    </xf>
    <xf numFmtId="165" fontId="2" fillId="0" borderId="9" xfId="1" applyNumberFormat="1" applyFont="1" applyBorder="1" applyAlignment="1">
      <alignment wrapText="1"/>
    </xf>
    <xf numFmtId="165" fontId="2" fillId="0" borderId="10" xfId="1" applyNumberFormat="1" applyFont="1" applyBorder="1" applyAlignment="1">
      <alignment wrapText="1"/>
    </xf>
    <xf numFmtId="165" fontId="2" fillId="4" borderId="25" xfId="1" applyNumberFormat="1" applyFont="1" applyFill="1" applyBorder="1" applyAlignment="1">
      <alignment horizontal="center" vertical="center" wrapText="1"/>
    </xf>
    <xf numFmtId="165" fontId="4" fillId="3" borderId="33" xfId="1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164" fontId="2" fillId="0" borderId="10" xfId="1" applyFont="1" applyBorder="1" applyAlignment="1">
      <alignment horizontal="right" wrapText="1"/>
    </xf>
    <xf numFmtId="0" fontId="0" fillId="0" borderId="35" xfId="0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49" fontId="2" fillId="4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4" fillId="3" borderId="19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wrapText="1"/>
    </xf>
    <xf numFmtId="164" fontId="2" fillId="4" borderId="26" xfId="1" applyFont="1" applyFill="1" applyBorder="1" applyAlignment="1">
      <alignment horizontal="center" vertical="center" wrapText="1"/>
    </xf>
    <xf numFmtId="164" fontId="2" fillId="4" borderId="27" xfId="1" applyFont="1" applyFill="1" applyBorder="1" applyAlignment="1">
      <alignment horizontal="center" vertical="center" wrapText="1"/>
    </xf>
    <xf numFmtId="164" fontId="2" fillId="4" borderId="28" xfId="1" applyFont="1" applyFill="1" applyBorder="1" applyAlignment="1">
      <alignment horizontal="center" vertical="center" wrapText="1"/>
    </xf>
    <xf numFmtId="164" fontId="2" fillId="4" borderId="2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5" xfId="2" applyNumberFormat="1" applyFont="1" applyFill="1" applyBorder="1" applyAlignment="1">
      <alignment horizontal="left" vertical="center" wrapText="1" readingOrder="1"/>
    </xf>
    <xf numFmtId="0" fontId="10" fillId="2" borderId="8" xfId="2" applyNumberFormat="1" applyFont="1" applyFill="1" applyBorder="1" applyAlignment="1">
      <alignment horizontal="left" vertical="center" wrapText="1" readingOrder="1"/>
    </xf>
    <xf numFmtId="0" fontId="10" fillId="2" borderId="7" xfId="2" applyNumberFormat="1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left" vertical="center" wrapText="1" readingOrder="1"/>
    </xf>
    <xf numFmtId="0" fontId="10" fillId="2" borderId="15" xfId="2" applyNumberFormat="1" applyFont="1" applyFill="1" applyBorder="1" applyAlignment="1">
      <alignment horizontal="left" vertical="center" wrapText="1" readingOrder="1"/>
    </xf>
    <xf numFmtId="49" fontId="2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36" xfId="0" applyFont="1" applyFill="1" applyBorder="1" applyAlignment="1">
      <alignment horizontal="right" vertical="center" wrapText="1"/>
    </xf>
    <xf numFmtId="0" fontId="10" fillId="2" borderId="5" xfId="2" applyNumberFormat="1" applyFont="1" applyFill="1" applyBorder="1" applyAlignment="1">
      <alignment horizontal="center" vertical="center" wrapText="1" readingOrder="1"/>
    </xf>
    <xf numFmtId="0" fontId="10" fillId="2" borderId="8" xfId="2" applyNumberFormat="1" applyFont="1" applyFill="1" applyBorder="1" applyAlignment="1">
      <alignment horizontal="center" vertical="center" wrapText="1" readingOrder="1"/>
    </xf>
    <xf numFmtId="0" fontId="10" fillId="2" borderId="7" xfId="2" applyNumberFormat="1" applyFont="1" applyFill="1" applyBorder="1" applyAlignment="1">
      <alignment horizontal="center" vertical="center" wrapText="1" readingOrder="1"/>
    </xf>
    <xf numFmtId="164" fontId="2" fillId="4" borderId="37" xfId="1" applyFont="1" applyFill="1" applyBorder="1" applyAlignment="1">
      <alignment wrapText="1"/>
    </xf>
    <xf numFmtId="0" fontId="0" fillId="4" borderId="37" xfId="0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0" fontId="2" fillId="0" borderId="0" xfId="0" applyFont="1" applyAlignment="1">
      <alignment vertical="top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="110" zoomScaleNormal="110" workbookViewId="0">
      <selection activeCell="K6" sqref="K6"/>
    </sheetView>
  </sheetViews>
  <sheetFormatPr defaultRowHeight="15" x14ac:dyDescent="0.25"/>
  <cols>
    <col min="1" max="1" width="4.42578125" style="1" customWidth="1"/>
    <col min="2" max="2" width="39.42578125" style="1" customWidth="1"/>
    <col min="3" max="3" width="9.5703125" style="1" customWidth="1"/>
    <col min="4" max="4" width="13.7109375" style="1" customWidth="1"/>
    <col min="5" max="5" width="15.140625" style="1" customWidth="1"/>
    <col min="6" max="6" width="18.5703125" style="1" customWidth="1"/>
    <col min="7" max="7" width="17" style="1" hidden="1" customWidth="1"/>
    <col min="8" max="8" width="19.5703125" style="1" customWidth="1"/>
    <col min="9" max="9" width="11.85546875" style="1" bestFit="1" customWidth="1"/>
    <col min="10" max="10" width="17.5703125" style="1" customWidth="1"/>
    <col min="11" max="11" width="9.140625" style="1"/>
    <col min="12" max="12" width="11.85546875" style="1" bestFit="1" customWidth="1"/>
    <col min="13" max="14" width="9.140625" style="1"/>
    <col min="15" max="15" width="11.85546875" style="1" bestFit="1" customWidth="1"/>
    <col min="16" max="16384" width="9.140625" style="1"/>
  </cols>
  <sheetData>
    <row r="1" spans="1:12" ht="19.5" customHeight="1" x14ac:dyDescent="0.25">
      <c r="A1" s="127" t="s">
        <v>65</v>
      </c>
      <c r="B1" s="127"/>
      <c r="C1" s="127"/>
      <c r="D1" s="127"/>
      <c r="E1" s="127"/>
      <c r="F1" s="127"/>
      <c r="G1" s="127"/>
      <c r="H1" s="127"/>
      <c r="I1" s="127"/>
    </row>
    <row r="2" spans="1:12" ht="13.5" customHeight="1" x14ac:dyDescent="0.25">
      <c r="A2" s="109"/>
      <c r="B2" s="127" t="s">
        <v>64</v>
      </c>
      <c r="C2" s="127"/>
      <c r="D2" s="127"/>
      <c r="E2" s="127"/>
      <c r="F2" s="127"/>
      <c r="G2" s="127"/>
      <c r="H2" s="127"/>
      <c r="I2" s="109"/>
    </row>
    <row r="3" spans="1:12" ht="18" customHeight="1" thickBot="1" x14ac:dyDescent="0.3">
      <c r="A3" s="2"/>
      <c r="B3" s="2"/>
      <c r="C3" s="143" t="s">
        <v>62</v>
      </c>
      <c r="D3" s="143"/>
      <c r="E3" s="143"/>
      <c r="F3" s="9"/>
    </row>
    <row r="4" spans="1:12" ht="48" customHeight="1" thickBot="1" x14ac:dyDescent="0.3">
      <c r="A4" s="12" t="s">
        <v>0</v>
      </c>
      <c r="B4" s="18" t="s">
        <v>3</v>
      </c>
      <c r="C4" s="19" t="s">
        <v>41</v>
      </c>
      <c r="D4" s="18" t="s">
        <v>1</v>
      </c>
      <c r="E4" s="17" t="s">
        <v>2</v>
      </c>
      <c r="F4" s="19" t="s">
        <v>69</v>
      </c>
      <c r="H4" s="12" t="s">
        <v>70</v>
      </c>
    </row>
    <row r="5" spans="1:12" ht="19.5" customHeight="1" x14ac:dyDescent="0.25">
      <c r="A5" s="129" t="s">
        <v>4</v>
      </c>
      <c r="B5" s="131" t="s">
        <v>46</v>
      </c>
      <c r="C5" s="13" t="s">
        <v>5</v>
      </c>
      <c r="D5" s="128" t="s">
        <v>29</v>
      </c>
      <c r="E5" s="26" t="s">
        <v>48</v>
      </c>
      <c r="F5" s="47">
        <v>69300</v>
      </c>
      <c r="H5" s="47">
        <v>36837.339999999997</v>
      </c>
    </row>
    <row r="6" spans="1:12" ht="18.75" customHeight="1" x14ac:dyDescent="0.25">
      <c r="A6" s="130"/>
      <c r="B6" s="132"/>
      <c r="C6" s="46" t="s">
        <v>8</v>
      </c>
      <c r="D6" s="110"/>
      <c r="E6" s="85" t="s">
        <v>49</v>
      </c>
      <c r="F6" s="38">
        <v>538320.06000000006</v>
      </c>
      <c r="H6" s="38">
        <v>493907.74</v>
      </c>
    </row>
    <row r="7" spans="1:12" ht="18" customHeight="1" x14ac:dyDescent="0.25">
      <c r="A7" s="130"/>
      <c r="B7" s="132"/>
      <c r="C7" s="134" t="s">
        <v>6</v>
      </c>
      <c r="D7" s="110"/>
      <c r="E7" s="34" t="s">
        <v>48</v>
      </c>
      <c r="F7" s="52">
        <v>48832900</v>
      </c>
      <c r="H7" s="52">
        <v>17039348</v>
      </c>
    </row>
    <row r="8" spans="1:12" ht="20.25" customHeight="1" thickBot="1" x14ac:dyDescent="0.3">
      <c r="A8" s="130"/>
      <c r="B8" s="133"/>
      <c r="C8" s="135"/>
      <c r="D8" s="110"/>
      <c r="E8" s="85" t="s">
        <v>49</v>
      </c>
      <c r="F8" s="39">
        <v>9682569.6799999997</v>
      </c>
      <c r="H8" s="64">
        <v>4547522.05</v>
      </c>
      <c r="J8" s="31"/>
    </row>
    <row r="9" spans="1:12" ht="18" customHeight="1" thickBot="1" x14ac:dyDescent="0.3">
      <c r="A9" s="114" t="s">
        <v>43</v>
      </c>
      <c r="B9" s="115"/>
      <c r="C9" s="115"/>
      <c r="D9" s="115"/>
      <c r="E9" s="116"/>
      <c r="F9" s="75">
        <f>F5+F6+F7+F8</f>
        <v>59123089.740000002</v>
      </c>
      <c r="G9" s="76"/>
      <c r="H9" s="77">
        <f>H5+H6+H7+H8</f>
        <v>22117615.129999999</v>
      </c>
      <c r="J9" s="31"/>
    </row>
    <row r="10" spans="1:12" ht="20.25" customHeight="1" x14ac:dyDescent="0.25">
      <c r="A10" s="130" t="s">
        <v>7</v>
      </c>
      <c r="B10" s="144" t="s">
        <v>47</v>
      </c>
      <c r="C10" s="134" t="s">
        <v>9</v>
      </c>
      <c r="D10" s="110" t="s">
        <v>30</v>
      </c>
      <c r="E10" s="26" t="s">
        <v>37</v>
      </c>
      <c r="F10" s="48">
        <v>1963999.66</v>
      </c>
      <c r="H10" s="102">
        <v>1963999.66</v>
      </c>
      <c r="J10" s="144"/>
    </row>
    <row r="11" spans="1:12" ht="17.25" customHeight="1" thickBot="1" x14ac:dyDescent="0.3">
      <c r="A11" s="130"/>
      <c r="B11" s="144"/>
      <c r="C11" s="134"/>
      <c r="D11" s="110"/>
      <c r="E11" s="34" t="s">
        <v>48</v>
      </c>
      <c r="F11" s="35">
        <v>2632480.34</v>
      </c>
      <c r="H11" s="35">
        <v>2632480.34</v>
      </c>
      <c r="I11" s="99"/>
      <c r="J11" s="144"/>
    </row>
    <row r="12" spans="1:12" ht="21.75" customHeight="1" thickBot="1" x14ac:dyDescent="0.3">
      <c r="A12" s="130"/>
      <c r="B12" s="144"/>
      <c r="C12" s="134"/>
      <c r="D12" s="110"/>
      <c r="E12" s="85" t="s">
        <v>49</v>
      </c>
      <c r="F12" s="70">
        <v>1451520</v>
      </c>
      <c r="H12" s="70">
        <v>1451520</v>
      </c>
      <c r="J12" s="144"/>
    </row>
    <row r="13" spans="1:12" ht="17.25" customHeight="1" thickBot="1" x14ac:dyDescent="0.3">
      <c r="A13" s="114" t="s">
        <v>43</v>
      </c>
      <c r="B13" s="115"/>
      <c r="C13" s="115"/>
      <c r="D13" s="115"/>
      <c r="E13" s="116"/>
      <c r="F13" s="78">
        <f>F10+F11+F12</f>
        <v>6048000</v>
      </c>
      <c r="G13" s="79"/>
      <c r="H13" s="78">
        <f>H10+H11+H12</f>
        <v>6048000</v>
      </c>
      <c r="J13" s="61"/>
    </row>
    <row r="14" spans="1:12" ht="28.5" customHeight="1" x14ac:dyDescent="0.25">
      <c r="A14" s="130" t="s">
        <v>12</v>
      </c>
      <c r="B14" s="157" t="s">
        <v>51</v>
      </c>
      <c r="C14" s="154" t="s">
        <v>10</v>
      </c>
      <c r="D14" s="110" t="s">
        <v>31</v>
      </c>
      <c r="E14" s="34" t="s">
        <v>48</v>
      </c>
      <c r="F14" s="38">
        <v>1794000</v>
      </c>
      <c r="G14" s="30"/>
      <c r="H14" s="52">
        <v>0</v>
      </c>
      <c r="L14" s="144"/>
    </row>
    <row r="15" spans="1:12" ht="28.5" customHeight="1" x14ac:dyDescent="0.25">
      <c r="A15" s="130"/>
      <c r="B15" s="157"/>
      <c r="C15" s="139"/>
      <c r="D15" s="110"/>
      <c r="E15" s="85" t="s">
        <v>49</v>
      </c>
      <c r="F15" s="64">
        <v>10688545.109999999</v>
      </c>
      <c r="G15" s="30"/>
      <c r="H15" s="64">
        <v>6979340.2300000004</v>
      </c>
      <c r="L15" s="144"/>
    </row>
    <row r="16" spans="1:12" ht="20.25" customHeight="1" thickBot="1" x14ac:dyDescent="0.3">
      <c r="A16" s="151"/>
      <c r="B16" s="158"/>
      <c r="C16" s="16" t="s">
        <v>11</v>
      </c>
      <c r="D16" s="150"/>
      <c r="E16" s="85" t="s">
        <v>49</v>
      </c>
      <c r="F16" s="107">
        <v>3423790.91</v>
      </c>
      <c r="G16" s="108"/>
      <c r="H16" s="107">
        <v>2493123.35</v>
      </c>
      <c r="J16" s="31"/>
      <c r="L16" s="144"/>
    </row>
    <row r="17" spans="1:12" ht="19.5" customHeight="1" thickBot="1" x14ac:dyDescent="0.3">
      <c r="A17" s="114" t="s">
        <v>43</v>
      </c>
      <c r="B17" s="115"/>
      <c r="C17" s="115"/>
      <c r="D17" s="115"/>
      <c r="E17" s="116"/>
      <c r="F17" s="80">
        <f>F14+F15+F16</f>
        <v>15906336.02</v>
      </c>
      <c r="G17" s="81"/>
      <c r="H17" s="80">
        <f>H15+H16</f>
        <v>9472463.5800000001</v>
      </c>
      <c r="J17" s="31"/>
      <c r="L17" s="144"/>
    </row>
    <row r="18" spans="1:12" ht="24" customHeight="1" x14ac:dyDescent="0.25">
      <c r="A18" s="129" t="s">
        <v>13</v>
      </c>
      <c r="B18" s="146" t="s">
        <v>50</v>
      </c>
      <c r="C18" s="154" t="s">
        <v>11</v>
      </c>
      <c r="D18" s="149" t="s">
        <v>32</v>
      </c>
      <c r="E18" s="34" t="s">
        <v>48</v>
      </c>
      <c r="F18" s="36">
        <v>5158300</v>
      </c>
      <c r="G18" s="27"/>
      <c r="H18" s="36">
        <v>1273246.56</v>
      </c>
      <c r="L18" s="144"/>
    </row>
    <row r="19" spans="1:12" ht="24" customHeight="1" x14ac:dyDescent="0.25">
      <c r="A19" s="130"/>
      <c r="B19" s="147"/>
      <c r="C19" s="139"/>
      <c r="D19" s="137"/>
      <c r="E19" s="85" t="s">
        <v>49</v>
      </c>
      <c r="F19" s="37">
        <v>11203738.380000001</v>
      </c>
      <c r="G19" s="30"/>
      <c r="H19" s="37">
        <v>7374671.5700000003</v>
      </c>
      <c r="J19" s="33"/>
      <c r="L19" s="144"/>
    </row>
    <row r="20" spans="1:12" ht="27" customHeight="1" thickBot="1" x14ac:dyDescent="0.3">
      <c r="A20" s="130"/>
      <c r="B20" s="147"/>
      <c r="C20" s="63" t="s">
        <v>28</v>
      </c>
      <c r="D20" s="137"/>
      <c r="E20" s="85" t="s">
        <v>49</v>
      </c>
      <c r="F20" s="66">
        <v>608099.55000000005</v>
      </c>
      <c r="G20" s="30"/>
      <c r="H20" s="66">
        <v>608099.55000000005</v>
      </c>
      <c r="J20" s="31"/>
      <c r="L20" s="144"/>
    </row>
    <row r="21" spans="1:12" ht="17.25" customHeight="1" thickBot="1" x14ac:dyDescent="0.3">
      <c r="A21" s="114" t="s">
        <v>43</v>
      </c>
      <c r="B21" s="115"/>
      <c r="C21" s="115"/>
      <c r="D21" s="115"/>
      <c r="E21" s="116"/>
      <c r="F21" s="78">
        <f>F18+F19+F20</f>
        <v>16970137.93</v>
      </c>
      <c r="G21" s="76"/>
      <c r="H21" s="78">
        <f>H18+H19+H20</f>
        <v>9256017.6800000016</v>
      </c>
      <c r="J21" s="31"/>
      <c r="L21" s="144"/>
    </row>
    <row r="22" spans="1:12" ht="28.5" customHeight="1" x14ac:dyDescent="0.25">
      <c r="A22" s="130" t="s">
        <v>14</v>
      </c>
      <c r="B22" s="152" t="s">
        <v>52</v>
      </c>
      <c r="C22" s="62" t="s">
        <v>15</v>
      </c>
      <c r="D22" s="110" t="s">
        <v>33</v>
      </c>
      <c r="E22" s="85" t="s">
        <v>49</v>
      </c>
      <c r="F22" s="29">
        <v>823985</v>
      </c>
      <c r="G22" s="30"/>
      <c r="H22" s="29">
        <v>304354.26</v>
      </c>
      <c r="L22" s="144"/>
    </row>
    <row r="23" spans="1:12" ht="35.25" customHeight="1" thickBot="1" x14ac:dyDescent="0.3">
      <c r="A23" s="151"/>
      <c r="B23" s="153"/>
      <c r="C23" s="14" t="s">
        <v>17</v>
      </c>
      <c r="D23" s="150"/>
      <c r="E23" s="85" t="s">
        <v>49</v>
      </c>
      <c r="F23" s="10">
        <v>784466</v>
      </c>
      <c r="G23" s="28"/>
      <c r="H23" s="10">
        <v>677763.33</v>
      </c>
      <c r="J23" s="31"/>
    </row>
    <row r="24" spans="1:12" ht="16.5" customHeight="1" thickBot="1" x14ac:dyDescent="0.3">
      <c r="A24" s="114" t="s">
        <v>43</v>
      </c>
      <c r="B24" s="115"/>
      <c r="C24" s="115"/>
      <c r="D24" s="115"/>
      <c r="E24" s="116"/>
      <c r="F24" s="82">
        <f>F22+F23</f>
        <v>1608451</v>
      </c>
      <c r="G24" s="76"/>
      <c r="H24" s="82">
        <f>H22+H23</f>
        <v>982117.59</v>
      </c>
      <c r="J24" s="31"/>
    </row>
    <row r="25" spans="1:12" ht="92.25" customHeight="1" thickBot="1" x14ac:dyDescent="0.3">
      <c r="A25" s="65" t="s">
        <v>16</v>
      </c>
      <c r="B25" s="40" t="s">
        <v>53</v>
      </c>
      <c r="C25" s="41" t="s">
        <v>18</v>
      </c>
      <c r="D25" s="42" t="s">
        <v>34</v>
      </c>
      <c r="E25" s="43" t="s">
        <v>49</v>
      </c>
      <c r="F25" s="44">
        <v>50000</v>
      </c>
      <c r="G25" s="45"/>
      <c r="H25" s="70">
        <v>0</v>
      </c>
      <c r="J25" s="32"/>
    </row>
    <row r="26" spans="1:12" ht="18.75" customHeight="1" thickBot="1" x14ac:dyDescent="0.3">
      <c r="A26" s="114" t="s">
        <v>43</v>
      </c>
      <c r="B26" s="115"/>
      <c r="C26" s="115"/>
      <c r="D26" s="115"/>
      <c r="E26" s="116"/>
      <c r="F26" s="82">
        <f>F25</f>
        <v>50000</v>
      </c>
      <c r="G26" s="76"/>
      <c r="H26" s="78">
        <f>H25</f>
        <v>0</v>
      </c>
      <c r="J26" s="32"/>
    </row>
    <row r="27" spans="1:12" ht="19.5" customHeight="1" thickBot="1" x14ac:dyDescent="0.3">
      <c r="A27" s="130" t="s">
        <v>19</v>
      </c>
      <c r="B27" s="136" t="s">
        <v>54</v>
      </c>
      <c r="C27" s="54" t="s">
        <v>20</v>
      </c>
      <c r="D27" s="137" t="s">
        <v>35</v>
      </c>
      <c r="E27" s="85" t="s">
        <v>49</v>
      </c>
      <c r="F27" s="25">
        <v>1897649</v>
      </c>
      <c r="G27" s="72"/>
      <c r="H27" s="47">
        <v>1352919.81</v>
      </c>
    </row>
    <row r="28" spans="1:12" ht="15" hidden="1" customHeight="1" thickBot="1" x14ac:dyDescent="0.25">
      <c r="A28" s="130"/>
      <c r="B28" s="136"/>
      <c r="C28" s="138" t="s">
        <v>21</v>
      </c>
      <c r="D28" s="137"/>
      <c r="E28" s="85" t="s">
        <v>49</v>
      </c>
      <c r="F28" s="24"/>
      <c r="G28" s="73"/>
      <c r="H28" s="24"/>
    </row>
    <row r="29" spans="1:12" ht="18" customHeight="1" x14ac:dyDescent="0.25">
      <c r="A29" s="130"/>
      <c r="B29" s="136"/>
      <c r="C29" s="139"/>
      <c r="D29" s="137"/>
      <c r="E29" s="85" t="s">
        <v>49</v>
      </c>
      <c r="F29" s="24">
        <v>38535864.619999997</v>
      </c>
      <c r="G29" s="73"/>
      <c r="H29" s="38">
        <v>25136763.27</v>
      </c>
    </row>
    <row r="30" spans="1:12" ht="0.75" customHeight="1" x14ac:dyDescent="0.25">
      <c r="A30" s="130"/>
      <c r="B30" s="136"/>
      <c r="C30" s="140" t="s">
        <v>23</v>
      </c>
      <c r="D30" s="137"/>
      <c r="E30" s="85" t="s">
        <v>49</v>
      </c>
      <c r="F30" s="71"/>
      <c r="G30" s="73"/>
      <c r="H30" s="71"/>
    </row>
    <row r="31" spans="1:12" ht="16.5" customHeight="1" x14ac:dyDescent="0.25">
      <c r="A31" s="130"/>
      <c r="B31" s="136"/>
      <c r="C31" s="138"/>
      <c r="D31" s="137"/>
      <c r="E31" s="85" t="s">
        <v>49</v>
      </c>
      <c r="F31" s="37">
        <v>37262</v>
      </c>
      <c r="G31" s="73"/>
      <c r="H31" s="38">
        <v>37262</v>
      </c>
    </row>
    <row r="32" spans="1:12" ht="16.5" customHeight="1" x14ac:dyDescent="0.25">
      <c r="A32" s="130"/>
      <c r="B32" s="136"/>
      <c r="C32" s="139"/>
      <c r="D32" s="137"/>
      <c r="E32" s="34" t="s">
        <v>48</v>
      </c>
      <c r="F32" s="24">
        <v>700</v>
      </c>
      <c r="G32" s="73"/>
      <c r="H32" s="100">
        <v>0</v>
      </c>
    </row>
    <row r="33" spans="1:15" ht="19.5" hidden="1" customHeight="1" x14ac:dyDescent="0.25">
      <c r="A33" s="130"/>
      <c r="B33" s="136"/>
      <c r="C33" s="140"/>
      <c r="D33" s="137"/>
      <c r="E33" s="85"/>
      <c r="F33" s="24"/>
      <c r="G33" s="73"/>
      <c r="H33" s="100"/>
    </row>
    <row r="34" spans="1:15" ht="19.5" hidden="1" customHeight="1" x14ac:dyDescent="0.25">
      <c r="A34" s="130"/>
      <c r="B34" s="136"/>
      <c r="C34" s="156"/>
      <c r="D34" s="137"/>
      <c r="E34" s="34"/>
      <c r="F34" s="24"/>
      <c r="G34" s="73"/>
      <c r="H34" s="100"/>
    </row>
    <row r="35" spans="1:15" ht="17.25" customHeight="1" x14ac:dyDescent="0.25">
      <c r="A35" s="130"/>
      <c r="B35" s="136"/>
      <c r="C35" s="15" t="s">
        <v>22</v>
      </c>
      <c r="D35" s="137"/>
      <c r="E35" s="85" t="s">
        <v>49</v>
      </c>
      <c r="F35" s="24">
        <v>400418</v>
      </c>
      <c r="G35" s="73"/>
      <c r="H35" s="38">
        <v>348269.39</v>
      </c>
    </row>
    <row r="36" spans="1:15" ht="18.75" customHeight="1" thickBot="1" x14ac:dyDescent="0.3">
      <c r="A36" s="130"/>
      <c r="B36" s="136"/>
      <c r="C36" s="63" t="s">
        <v>9</v>
      </c>
      <c r="D36" s="137"/>
      <c r="E36" s="85" t="s">
        <v>49</v>
      </c>
      <c r="F36" s="23">
        <v>637680</v>
      </c>
      <c r="G36" s="74"/>
      <c r="H36" s="101">
        <v>454200</v>
      </c>
      <c r="J36" s="31"/>
      <c r="M36" s="50"/>
      <c r="N36" s="53"/>
    </row>
    <row r="37" spans="1:15" ht="18.75" customHeight="1" thickBot="1" x14ac:dyDescent="0.3">
      <c r="A37" s="114" t="s">
        <v>43</v>
      </c>
      <c r="B37" s="115"/>
      <c r="C37" s="115"/>
      <c r="D37" s="115"/>
      <c r="E37" s="116"/>
      <c r="F37" s="82">
        <f>F27+F29+F31+F32+F33+F34+F35+F36</f>
        <v>41509573.619999997</v>
      </c>
      <c r="G37" s="76"/>
      <c r="H37" s="82">
        <f>H27+H29+H31+H32+H33+H34+H35+H36</f>
        <v>27329414.469999999</v>
      </c>
      <c r="J37" s="31"/>
      <c r="M37" s="50"/>
      <c r="N37" s="53"/>
    </row>
    <row r="38" spans="1:15" ht="24" customHeight="1" x14ac:dyDescent="0.25">
      <c r="A38" s="130" t="s">
        <v>25</v>
      </c>
      <c r="B38" s="145" t="s">
        <v>55</v>
      </c>
      <c r="C38" s="20" t="s">
        <v>26</v>
      </c>
      <c r="D38" s="110" t="s">
        <v>36</v>
      </c>
      <c r="E38" s="85" t="s">
        <v>49</v>
      </c>
      <c r="F38" s="22">
        <v>13341101</v>
      </c>
      <c r="H38" s="22">
        <v>10770000</v>
      </c>
      <c r="M38" s="2"/>
      <c r="N38" s="51"/>
    </row>
    <row r="39" spans="1:15" ht="70.5" customHeight="1" thickBot="1" x14ac:dyDescent="0.3">
      <c r="A39" s="130"/>
      <c r="B39" s="145"/>
      <c r="C39" s="21" t="s">
        <v>27</v>
      </c>
      <c r="D39" s="110"/>
      <c r="E39" s="85" t="s">
        <v>49</v>
      </c>
      <c r="F39" s="86">
        <v>1254527</v>
      </c>
      <c r="H39" s="86">
        <v>620000</v>
      </c>
      <c r="J39" s="31"/>
    </row>
    <row r="40" spans="1:15" ht="16.5" customHeight="1" thickBot="1" x14ac:dyDescent="0.3">
      <c r="A40" s="83"/>
      <c r="B40" s="115" t="s">
        <v>43</v>
      </c>
      <c r="C40" s="115"/>
      <c r="D40" s="115"/>
      <c r="E40" s="116"/>
      <c r="F40" s="82">
        <f>F38+F39</f>
        <v>14595628</v>
      </c>
      <c r="G40" s="76"/>
      <c r="H40" s="82">
        <f>H38+H39</f>
        <v>11390000</v>
      </c>
      <c r="J40" s="31"/>
    </row>
    <row r="41" spans="1:15" ht="24.75" customHeight="1" x14ac:dyDescent="0.25">
      <c r="A41" s="129" t="s">
        <v>38</v>
      </c>
      <c r="B41" s="146" t="s">
        <v>42</v>
      </c>
      <c r="C41" s="141" t="s">
        <v>11</v>
      </c>
      <c r="D41" s="129" t="s">
        <v>39</v>
      </c>
      <c r="E41" s="55" t="s">
        <v>40</v>
      </c>
      <c r="F41" s="102">
        <v>9204855.8499999996</v>
      </c>
      <c r="G41" s="27"/>
      <c r="H41" s="102">
        <v>7341010.8200000003</v>
      </c>
      <c r="J41" s="31"/>
    </row>
    <row r="42" spans="1:15" ht="18.75" customHeight="1" x14ac:dyDescent="0.25">
      <c r="A42" s="130"/>
      <c r="B42" s="147"/>
      <c r="C42" s="134"/>
      <c r="D42" s="130"/>
      <c r="E42" s="34" t="s">
        <v>48</v>
      </c>
      <c r="F42" s="37">
        <v>2017385.92</v>
      </c>
      <c r="G42" s="30"/>
      <c r="H42" s="37">
        <v>1608895.58</v>
      </c>
      <c r="J42" s="31"/>
      <c r="L42" s="58"/>
      <c r="M42" s="155"/>
      <c r="N42" s="155"/>
    </row>
    <row r="43" spans="1:15" ht="45" customHeight="1" thickBot="1" x14ac:dyDescent="0.3">
      <c r="A43" s="151"/>
      <c r="B43" s="148"/>
      <c r="C43" s="142"/>
      <c r="D43" s="151"/>
      <c r="E43" s="85" t="s">
        <v>49</v>
      </c>
      <c r="F43" s="56">
        <v>1093819.53</v>
      </c>
      <c r="G43" s="28"/>
      <c r="H43" s="103">
        <v>872337.51</v>
      </c>
      <c r="J43" s="31"/>
      <c r="L43" s="58"/>
      <c r="O43" s="57"/>
    </row>
    <row r="44" spans="1:15" ht="19.5" customHeight="1" thickBot="1" x14ac:dyDescent="0.3">
      <c r="A44" s="114" t="s">
        <v>43</v>
      </c>
      <c r="B44" s="115"/>
      <c r="C44" s="166"/>
      <c r="D44" s="166"/>
      <c r="E44" s="167"/>
      <c r="F44" s="82">
        <f>F41+F42+F43</f>
        <v>12316061.299999999</v>
      </c>
      <c r="G44" s="76"/>
      <c r="H44" s="78">
        <f>H41+H42+H43</f>
        <v>9822243.9100000001</v>
      </c>
      <c r="J44" s="31"/>
      <c r="L44" s="58"/>
      <c r="O44" s="57"/>
    </row>
    <row r="45" spans="1:15" ht="19.5" customHeight="1" x14ac:dyDescent="0.25">
      <c r="A45" s="162" t="s">
        <v>57</v>
      </c>
      <c r="B45" s="168" t="s">
        <v>58</v>
      </c>
      <c r="C45" s="159" t="s">
        <v>18</v>
      </c>
      <c r="D45" s="129" t="s">
        <v>56</v>
      </c>
      <c r="E45" s="26" t="s">
        <v>48</v>
      </c>
      <c r="F45" s="171">
        <v>1096000</v>
      </c>
      <c r="G45" s="172"/>
      <c r="H45" s="173">
        <v>0</v>
      </c>
      <c r="I45" s="99"/>
      <c r="J45" s="31"/>
      <c r="L45" s="58"/>
      <c r="O45" s="57"/>
    </row>
    <row r="46" spans="1:15" ht="19.5" customHeight="1" x14ac:dyDescent="0.25">
      <c r="A46" s="163"/>
      <c r="B46" s="169"/>
      <c r="C46" s="160"/>
      <c r="D46" s="130"/>
      <c r="E46" s="163" t="s">
        <v>49</v>
      </c>
      <c r="F46" s="123">
        <v>1753297.8</v>
      </c>
      <c r="G46" s="165"/>
      <c r="H46" s="125">
        <v>516734</v>
      </c>
      <c r="J46" s="31"/>
      <c r="L46" s="58"/>
      <c r="O46" s="57"/>
    </row>
    <row r="47" spans="1:15" ht="19.5" customHeight="1" x14ac:dyDescent="0.25">
      <c r="A47" s="163"/>
      <c r="B47" s="169"/>
      <c r="C47" s="160"/>
      <c r="D47" s="130"/>
      <c r="E47" s="163"/>
      <c r="F47" s="123"/>
      <c r="G47" s="88"/>
      <c r="H47" s="125"/>
      <c r="J47" s="31"/>
      <c r="L47" s="58"/>
      <c r="O47" s="57"/>
    </row>
    <row r="48" spans="1:15" ht="39" customHeight="1" thickBot="1" x14ac:dyDescent="0.3">
      <c r="A48" s="164"/>
      <c r="B48" s="170"/>
      <c r="C48" s="161"/>
      <c r="D48" s="151"/>
      <c r="E48" s="164"/>
      <c r="F48" s="124"/>
      <c r="G48" s="89"/>
      <c r="H48" s="126"/>
      <c r="J48" s="31"/>
      <c r="L48" s="58"/>
      <c r="O48" s="57"/>
    </row>
    <row r="49" spans="1:20" ht="20.25" customHeight="1" thickBot="1" x14ac:dyDescent="0.3">
      <c r="A49" s="114" t="s">
        <v>43</v>
      </c>
      <c r="B49" s="115"/>
      <c r="C49" s="115"/>
      <c r="D49" s="115"/>
      <c r="E49" s="116"/>
      <c r="F49" s="97">
        <f>F46+F45</f>
        <v>2849297.8</v>
      </c>
      <c r="G49" s="90"/>
      <c r="H49" s="91">
        <f>H46+H45</f>
        <v>516734</v>
      </c>
      <c r="J49" s="31"/>
      <c r="L49" s="58"/>
      <c r="O49" s="57"/>
    </row>
    <row r="50" spans="1:20" ht="96" customHeight="1" thickBot="1" x14ac:dyDescent="0.3">
      <c r="A50" s="94" t="s">
        <v>59</v>
      </c>
      <c r="B50" s="96" t="s">
        <v>61</v>
      </c>
      <c r="C50" s="92" t="s">
        <v>23</v>
      </c>
      <c r="D50" s="69" t="s">
        <v>60</v>
      </c>
      <c r="E50" s="98" t="s">
        <v>49</v>
      </c>
      <c r="F50" s="93">
        <v>2849385</v>
      </c>
      <c r="G50" s="95"/>
      <c r="H50" s="104">
        <v>994755.19</v>
      </c>
      <c r="J50" s="31"/>
      <c r="L50" s="58"/>
      <c r="O50" s="57"/>
    </row>
    <row r="51" spans="1:20" ht="20.25" customHeight="1" thickBot="1" x14ac:dyDescent="0.3">
      <c r="A51" s="114" t="s">
        <v>43</v>
      </c>
      <c r="B51" s="115"/>
      <c r="C51" s="115"/>
      <c r="D51" s="115"/>
      <c r="E51" s="116"/>
      <c r="F51" s="97">
        <f>F50</f>
        <v>2849385</v>
      </c>
      <c r="G51" s="90"/>
      <c r="H51" s="105">
        <f>H50</f>
        <v>994755.19</v>
      </c>
      <c r="J51" s="31"/>
      <c r="L51" s="58"/>
      <c r="O51" s="57"/>
    </row>
    <row r="52" spans="1:20" ht="25.5" customHeight="1" thickBot="1" x14ac:dyDescent="0.3">
      <c r="A52" s="120" t="s">
        <v>24</v>
      </c>
      <c r="B52" s="121"/>
      <c r="C52" s="121"/>
      <c r="D52" s="121"/>
      <c r="E52" s="122"/>
      <c r="F52" s="84">
        <f>F9+F13+F17+F21+F24+F26+F37+F40+F44+F49+F51</f>
        <v>173825960.41000003</v>
      </c>
      <c r="G52" s="106"/>
      <c r="H52" s="84">
        <f>H9+H13+H17+H21+H24+H26+H37+H40++H44+H49+H51</f>
        <v>97929361.549999997</v>
      </c>
      <c r="I52" s="67">
        <f>H52/F52</f>
        <v>0.56337592681217386</v>
      </c>
      <c r="J52" s="33"/>
    </row>
    <row r="53" spans="1:20" ht="11.25" customHeight="1" x14ac:dyDescent="0.25">
      <c r="A53" s="6"/>
      <c r="B53" s="11"/>
      <c r="C53" s="7"/>
      <c r="D53" s="6"/>
      <c r="E53" s="6"/>
      <c r="F53" s="8"/>
      <c r="I53" s="1" t="s">
        <v>63</v>
      </c>
    </row>
    <row r="54" spans="1:20" ht="60" customHeight="1" x14ac:dyDescent="0.25">
      <c r="A54" s="50"/>
      <c r="B54" s="119" t="s">
        <v>44</v>
      </c>
      <c r="C54" s="119"/>
      <c r="D54" s="2"/>
      <c r="E54" s="2"/>
      <c r="F54" s="59" t="s">
        <v>45</v>
      </c>
      <c r="G54" s="49"/>
      <c r="H54" s="49"/>
      <c r="M54" s="111"/>
      <c r="N54" s="117"/>
      <c r="O54" s="118"/>
      <c r="P54" s="110"/>
      <c r="Q54" s="111"/>
      <c r="R54" s="112"/>
      <c r="S54" s="87"/>
      <c r="T54" s="113"/>
    </row>
    <row r="55" spans="1:20" ht="15.75" x14ac:dyDescent="0.25">
      <c r="A55" s="2"/>
      <c r="B55" s="60"/>
      <c r="C55" s="4"/>
      <c r="D55" s="2"/>
      <c r="E55" s="2"/>
      <c r="F55" s="3"/>
      <c r="G55" s="49"/>
      <c r="H55" s="49"/>
      <c r="M55" s="111"/>
      <c r="N55" s="117"/>
      <c r="O55" s="118"/>
      <c r="P55" s="110"/>
      <c r="Q55" s="111"/>
      <c r="R55" s="112"/>
      <c r="S55" s="87"/>
      <c r="T55" s="113"/>
    </row>
    <row r="56" spans="1:20" x14ac:dyDescent="0.25">
      <c r="A56" s="2"/>
      <c r="B56" s="2"/>
      <c r="C56" s="4"/>
      <c r="D56" s="2"/>
      <c r="E56" s="2"/>
      <c r="F56" s="3"/>
      <c r="M56" s="111"/>
      <c r="N56" s="117"/>
      <c r="O56" s="118"/>
      <c r="P56" s="110"/>
      <c r="Q56" s="111"/>
      <c r="R56" s="112"/>
      <c r="S56" s="87"/>
      <c r="T56" s="113"/>
    </row>
    <row r="57" spans="1:20" ht="15.75" customHeight="1" x14ac:dyDescent="0.25">
      <c r="A57" s="174" t="s">
        <v>66</v>
      </c>
      <c r="B57" s="68" t="s">
        <v>67</v>
      </c>
      <c r="C57" s="4"/>
      <c r="D57" s="2"/>
      <c r="E57" s="2"/>
      <c r="F57" s="59"/>
    </row>
    <row r="58" spans="1:20" x14ac:dyDescent="0.25">
      <c r="A58" s="2"/>
      <c r="B58" s="2" t="s">
        <v>68</v>
      </c>
      <c r="C58" s="4"/>
      <c r="D58" s="2"/>
      <c r="E58" s="2"/>
      <c r="F58" s="3"/>
    </row>
    <row r="59" spans="1:20" x14ac:dyDescent="0.25">
      <c r="A59" s="2"/>
      <c r="B59" s="2"/>
      <c r="C59" s="4"/>
      <c r="D59" s="2"/>
      <c r="E59" s="2"/>
      <c r="F59" s="5"/>
    </row>
    <row r="60" spans="1:20" x14ac:dyDescent="0.25">
      <c r="A60" s="2"/>
      <c r="B60" s="2"/>
      <c r="C60" s="4"/>
      <c r="D60" s="2"/>
      <c r="E60" s="2"/>
    </row>
    <row r="61" spans="1:20" x14ac:dyDescent="0.25">
      <c r="D61" s="50"/>
    </row>
  </sheetData>
  <mergeCells count="65">
    <mergeCell ref="B2:H2"/>
    <mergeCell ref="A49:E49"/>
    <mergeCell ref="E46:E48"/>
    <mergeCell ref="D45:D48"/>
    <mergeCell ref="C45:C48"/>
    <mergeCell ref="A45:A48"/>
    <mergeCell ref="B45:B48"/>
    <mergeCell ref="M42:N42"/>
    <mergeCell ref="A38:A39"/>
    <mergeCell ref="D38:D39"/>
    <mergeCell ref="A10:A12"/>
    <mergeCell ref="B10:B12"/>
    <mergeCell ref="D10:D12"/>
    <mergeCell ref="C10:C12"/>
    <mergeCell ref="A41:A43"/>
    <mergeCell ref="D41:D43"/>
    <mergeCell ref="C33:C34"/>
    <mergeCell ref="A18:A20"/>
    <mergeCell ref="A14:A16"/>
    <mergeCell ref="B14:B16"/>
    <mergeCell ref="D14:D16"/>
    <mergeCell ref="C18:C19"/>
    <mergeCell ref="A27:A36"/>
    <mergeCell ref="C41:C43"/>
    <mergeCell ref="C3:E3"/>
    <mergeCell ref="J10:J12"/>
    <mergeCell ref="L14:L22"/>
    <mergeCell ref="A21:E21"/>
    <mergeCell ref="A17:E17"/>
    <mergeCell ref="A13:E13"/>
    <mergeCell ref="B38:B39"/>
    <mergeCell ref="B41:B43"/>
    <mergeCell ref="B18:B20"/>
    <mergeCell ref="D18:D20"/>
    <mergeCell ref="D22:D23"/>
    <mergeCell ref="A22:A23"/>
    <mergeCell ref="B22:B23"/>
    <mergeCell ref="A37:E37"/>
    <mergeCell ref="C14:C15"/>
    <mergeCell ref="F46:F48"/>
    <mergeCell ref="H46:H48"/>
    <mergeCell ref="A9:E9"/>
    <mergeCell ref="A1:I1"/>
    <mergeCell ref="A44:E44"/>
    <mergeCell ref="B40:E40"/>
    <mergeCell ref="A26:E26"/>
    <mergeCell ref="A24:E24"/>
    <mergeCell ref="D5:D8"/>
    <mergeCell ref="A5:A8"/>
    <mergeCell ref="B5:B8"/>
    <mergeCell ref="C7:C8"/>
    <mergeCell ref="B27:B36"/>
    <mergeCell ref="D27:D36"/>
    <mergeCell ref="C28:C29"/>
    <mergeCell ref="C30:C32"/>
    <mergeCell ref="P54:P56"/>
    <mergeCell ref="Q54:Q56"/>
    <mergeCell ref="R54:R56"/>
    <mergeCell ref="T54:T56"/>
    <mergeCell ref="A51:E51"/>
    <mergeCell ref="M54:M56"/>
    <mergeCell ref="N54:N56"/>
    <mergeCell ref="O54:O56"/>
    <mergeCell ref="B54:C54"/>
    <mergeCell ref="A52:E52"/>
  </mergeCells>
  <pageMargins left="0.39370078740157483" right="0.11811023622047245" top="0.39370078740157483" bottom="0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2019-10-25T07:35:24Z</dcterms:modified>
</cp:coreProperties>
</file>